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<sst xmlns="http://schemas.openxmlformats.org/spreadsheetml/2006/main" count="161" uniqueCount="138">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</sst>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775.7931585600002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10.190000000000001</v>
      </c>
      <c r="M20" s="33">
        <f>SUM(M6:M19)</f>
        <v>2125.0893241200006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85.11</v>
      </c>
      <c r="M24" s="32">
        <f>L24*160.174*1.302*1.15</f>
        <v>20411.806205322002</v>
      </c>
    </row>
    <row r="25" spans="1:13" ht="12.75">
      <c r="A25" t="s">
        <v>106</v>
      </c>
      <c r="J25" s="20">
        <v>2</v>
      </c>
      <c r="K25" s="20" t="s">
        <v>137</v>
      </c>
      <c r="L25" s="34">
        <v>3.12</v>
      </c>
      <c r="M25" s="32">
        <f aca="true" t="shared" si="1" ref="M25:M37">L25*160.174*1.302*1.15</f>
        <v>748.265014224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88.23</v>
      </c>
      <c r="M38" s="33">
        <f>SUM(M24:M37)</f>
        <v>21160.071219546</v>
      </c>
    </row>
    <row r="39" spans="1:11" ht="12.75">
      <c r="A39" s="2" t="s">
        <v>6</v>
      </c>
      <c r="F39" s="11">
        <v>49628.46</v>
      </c>
      <c r="K39" s="1" t="s">
        <v>62</v>
      </c>
    </row>
    <row r="40" spans="1:13" ht="12.75">
      <c r="A40" t="s">
        <v>7</v>
      </c>
      <c r="F40" s="5">
        <v>51290.05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1.0334805875499664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/>
      <c r="L42" s="25"/>
      <c r="M42" s="34"/>
    </row>
    <row r="43" spans="1:13" ht="12.75">
      <c r="A43" s="3" t="s">
        <v>9</v>
      </c>
      <c r="B43" s="3"/>
      <c r="C43" s="3"/>
      <c r="D43" s="3"/>
      <c r="E43" s="1"/>
      <c r="F43" s="8">
        <f>F40+F42</f>
        <v>52295.05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6778*1.302</f>
        <v>8824.956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12210.156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/>
      <c r="K54" s="20"/>
      <c r="L54" s="30" t="s">
        <v>65</v>
      </c>
      <c r="M54" s="33">
        <f>SUM(M42:M53)</f>
        <v>0</v>
      </c>
    </row>
    <row r="55" spans="1:6" ht="12.75">
      <c r="A55" s="4" t="s">
        <v>17</v>
      </c>
      <c r="B55" s="10"/>
      <c r="C55" s="10"/>
      <c r="F55" s="31">
        <f>SUM(F53:F54)</f>
        <v>643.5</v>
      </c>
    </row>
    <row r="56" spans="1:2" ht="12.75">
      <c r="A56" s="4" t="s">
        <v>18</v>
      </c>
      <c r="B56" s="4"/>
    </row>
    <row r="57" spans="1:6" ht="12.75">
      <c r="A57" t="s">
        <v>19</v>
      </c>
      <c r="C57" s="47">
        <v>294051</v>
      </c>
      <c r="D57">
        <v>224780.8</v>
      </c>
      <c r="E57">
        <v>3465.6</v>
      </c>
      <c r="F57" s="35">
        <f>C57/D57*E57</f>
        <v>4533.586256477422</v>
      </c>
    </row>
    <row r="58" spans="1:6" ht="12.75">
      <c r="A58" t="s">
        <v>20</v>
      </c>
      <c r="F58" s="35">
        <f>M20</f>
        <v>2125.0893241200006</v>
      </c>
    </row>
    <row r="59" spans="1:6" ht="12.75">
      <c r="A59" t="s">
        <v>21</v>
      </c>
      <c r="F59" s="11">
        <f>M38</f>
        <v>21160.071219546</v>
      </c>
    </row>
    <row r="60" spans="1:6" ht="12.75">
      <c r="A60" t="s">
        <v>72</v>
      </c>
      <c r="F60" s="5">
        <f>0*600*1.302</f>
        <v>0</v>
      </c>
    </row>
    <row r="61" spans="1:6" ht="12.75">
      <c r="A61" t="s">
        <v>22</v>
      </c>
      <c r="F61" s="11">
        <f>M54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0.31</v>
      </c>
      <c r="E64" t="s">
        <v>14</v>
      </c>
      <c r="F64" s="11">
        <f>B64*D64</f>
        <v>1074.336</v>
      </c>
    </row>
    <row r="65" spans="1:6" ht="12.75">
      <c r="A65" s="47" t="s">
        <v>131</v>
      </c>
      <c r="B65" s="47"/>
      <c r="C65" s="47"/>
      <c r="D65" s="48"/>
      <c r="E65" s="47"/>
      <c r="F65" s="48">
        <v>0</v>
      </c>
    </row>
    <row r="66" spans="1:6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28893.082800143424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1.32</v>
      </c>
      <c r="E72" t="s">
        <v>14</v>
      </c>
      <c r="F72" s="11">
        <f>B72*D72</f>
        <v>4574.592</v>
      </c>
    </row>
    <row r="73" spans="1:6" ht="12.75">
      <c r="A73" s="4" t="s">
        <v>29</v>
      </c>
      <c r="F73" s="31">
        <f>F69+F72</f>
        <v>5406.335999999999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2.45</v>
      </c>
      <c r="E76" t="s">
        <v>14</v>
      </c>
      <c r="F76" s="11">
        <f>B76*D76</f>
        <v>8490.720000000001</v>
      </c>
    </row>
    <row r="77" spans="1:6" ht="12.75">
      <c r="A77" s="4" t="s">
        <v>32</v>
      </c>
      <c r="F77" s="31">
        <f>SUM(F76)</f>
        <v>8490.720000000001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55643.79480014343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3227.3400984083187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f>2126.06+407.1</f>
        <v>2533.16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64686.39489855175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43983</v>
      </c>
      <c r="C86" s="41">
        <v>-555747</v>
      </c>
      <c r="D86" s="42">
        <f>F43</f>
        <v>52295.05</v>
      </c>
      <c r="E86" s="42">
        <f>F84</f>
        <v>64686.39489855175</v>
      </c>
      <c r="F86" s="43">
        <f>C86+D86-E86</f>
        <v>-568138.3448985517</v>
      </c>
    </row>
    <row r="88" spans="1:6" ht="13.5" thickBot="1">
      <c r="A88" t="s">
        <v>111</v>
      </c>
      <c r="C88" s="50">
        <v>43983</v>
      </c>
      <c r="D88" s="8" t="s">
        <v>112</v>
      </c>
      <c r="E88" s="50">
        <v>44012</v>
      </c>
      <c r="F88" t="s">
        <v>113</v>
      </c>
    </row>
    <row r="89" spans="1:7" ht="13.5" thickBot="1">
      <c r="A89" t="s">
        <v>114</v>
      </c>
      <c r="F89" s="51">
        <f>E86</f>
        <v>64686.39489855175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2020-09-12T14:12:10Z</cp:lastPrinted>
  <dcterms:created xsi:type="dcterms:W3CDTF">2008-08-18T07:30:19Z</dcterms:created>
  <dcterms:modified xsi:type="dcterms:W3CDTF">2020-09-12T14:12:13Z</dcterms:modified>
  <cp:category/>
  <cp:version/>
  <cp:contentType/>
  <cp:contentStatus/>
</cp:coreProperties>
</file>