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<sst xmlns="http://schemas.openxmlformats.org/spreadsheetml/2006/main" count="159" uniqueCount="138">
  <si>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</si>
  <si>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</si>
  <si>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</si>
  <si>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</si>
  <si>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</si>
  <si>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</si>
  <si>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</si>
  <si>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</si>
  <si>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</si>
  <si>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</si>
  <si>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</si>
  <si>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</si>
  <si>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</si>
  <si>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</si>
  <si>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</si>
  <si>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</si>
  <si>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</si>
  <si>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</si>
  <si>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</si>
  <si>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</si>
  <si>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</si>
  <si>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</si>
  <si>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</si>
  <si>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</si>
  <si>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</si>
  <si>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</si>
  <si>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</si>
  <si>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</si>
  <si>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</si>
  <si>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</si>
  <si>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</si>
  <si>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</si>
  <si>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</si>
  <si>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</si>
  <si>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</si>
  <si>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</si>
  <si>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</si>
  <si>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</si>
  <si>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</si>
  <si>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</si>
  <si>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</si>
  <si>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</si>
  <si>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</si>
  <si>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</si>
  <si>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</si>
  <si>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</si>
  <si>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</si>
  <si>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</si>
  <si>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</si>
  <si>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</si>
  <si>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</si>
  <si>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</si>
  <si>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</si>
  <si>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</si>
  <si>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</si>
  <si>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</si>
  <si>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</si>
  <si>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</si>
  <si>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</si>
  <si>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</si>
  <si>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</si>
  <si>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</si>
  <si>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</si>
  <si>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</si>
  <si>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</si>
  <si>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</si>
  <si>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</si>
  <si>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</si>
  <si>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</si>
  <si>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</si>
  <si>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</si>
  <si>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</si>
  <si>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</si>
  <si>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</si>
  <si>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</si>
  <si>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</si>
  <si>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</si>
  <si>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</si>
  <si>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</si>
  <si>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</si>
  <si>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</si>
  <si>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</si>
  <si>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</si>
  <si>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</si>
  <si>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</si>
  <si>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</si>
  <si>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</si>
  <si>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</si>
  <si>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</si>
  <si>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</si>
  <si>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</si>
  <si>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</si>
  <si>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</si>
  <si>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</si>
  <si>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</si>
  <si>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</si>
  <si>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</si>
  <si>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</si>
  <si>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</si>
  <si>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</si>
  <si>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</si>
  <si>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</si>
  <si>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</si>
  <si>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</si>
  <si>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</si>
  <si>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</si>
  <si>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</si>
  <si>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</si>
  <si>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</si>
  <si>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</si>
  <si>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</si>
  <si>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</si>
  <si>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</si>
  <si>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</si>
  <si>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</si>
  <si>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</si>
  <si>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</si>
  <si>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</si>
  <si>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</si>
  <si>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</si>
  <si>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</si>
  <si>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</si>
  <si>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</si>
  <si>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</si>
  <si>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</si>
  <si>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</si>
  <si>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</si>
  <si>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</si>
  <si>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</si>
  <si>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</si>
  <si>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</si>
  <si>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</si>
  <si>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августа</t>
  </si>
  <si>
    <t>за   август  2020 г.</t>
  </si>
  <si>
    <t>ост.на 01.09</t>
  </si>
  <si>
    <t xml:space="preserve">окраска эл.узла </t>
  </si>
  <si>
    <t>краска синяя</t>
  </si>
  <si>
    <t>1,2кг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</si>
</sst>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43" sqref="K43:M4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L6*160.174*1.302</f>
        <v>544.30649028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779.9640895200001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12.84</v>
      </c>
      <c r="M20" s="34">
        <f>SUM(M6:M19)</f>
        <v>2677.7376763200004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2.33</v>
      </c>
      <c r="M24" s="33">
        <f>L24*160.174*1.302*1.15</f>
        <v>558.800475366</v>
      </c>
    </row>
    <row r="25" spans="1:13" ht="12.75">
      <c r="A25" t="s">
        <v>105</v>
      </c>
      <c r="J25" s="20">
        <v>2</v>
      </c>
      <c r="K25" s="20"/>
      <c r="L25" s="45"/>
      <c r="M25" s="33">
        <f aca="true" t="shared" si="1" ref="M25:M38">L25*160.174*1.302*1.15</f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2.33</v>
      </c>
      <c r="M39" s="34">
        <f>SUM(M24:M38)</f>
        <v>558.800475366</v>
      </c>
    </row>
    <row r="40" spans="1:11" ht="12.75">
      <c r="A40" s="2" t="s">
        <v>6</v>
      </c>
      <c r="F40" s="11">
        <v>51806.68</v>
      </c>
      <c r="K40" s="1" t="s">
        <v>60</v>
      </c>
    </row>
    <row r="41" spans="1:13" ht="12.75">
      <c r="A41" t="s">
        <v>7</v>
      </c>
      <c r="F41" s="5">
        <v>47167.62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0.9104544047215534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159.68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48067.62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9375.22*1.302</f>
        <v>12206.53644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15591.73644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304687</v>
      </c>
      <c r="D58">
        <v>224780.8</v>
      </c>
      <c r="E58">
        <v>3422.5</v>
      </c>
      <c r="F58" s="35">
        <f>C58/D58*E58</f>
        <v>4639.147371572661</v>
      </c>
      <c r="J58" s="20"/>
      <c r="K58" s="20"/>
      <c r="L58" s="31" t="s">
        <v>63</v>
      </c>
      <c r="M58" s="28">
        <f>SUM(M43:M57)</f>
        <v>159.68</v>
      </c>
    </row>
    <row r="59" spans="1:6" ht="12.75">
      <c r="A59" t="s">
        <v>19</v>
      </c>
      <c r="F59" s="35">
        <f>M20</f>
        <v>2677.7376763200004</v>
      </c>
    </row>
    <row r="60" spans="1:6" ht="12.75">
      <c r="A60" t="s">
        <v>20</v>
      </c>
      <c r="F60" s="11">
        <f>M39</f>
        <v>558.800475366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21</v>
      </c>
      <c r="F62" s="5">
        <f>M58</f>
        <v>159.68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0.48</v>
      </c>
      <c r="E65" t="s">
        <v>14</v>
      </c>
      <c r="F65" s="5">
        <f>B65*D65</f>
        <v>1642.8</v>
      </c>
    </row>
    <row r="66" spans="1:6" s="46" customFormat="1" ht="12.75">
      <c r="A66" s="52" t="s">
        <v>130</v>
      </c>
      <c r="B66" s="52"/>
      <c r="C66" s="52"/>
      <c r="D66" s="53"/>
      <c r="E66" s="52"/>
      <c r="F66" s="54">
        <v>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9678.165523258662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1.2</v>
      </c>
      <c r="E73" t="s">
        <v>14</v>
      </c>
      <c r="F73" s="11">
        <f>B73*D73</f>
        <v>4107</v>
      </c>
    </row>
    <row r="74" spans="1:6" ht="12.75">
      <c r="A74" s="4" t="s">
        <v>27</v>
      </c>
      <c r="F74" s="32">
        <f>F70+F73</f>
        <v>4928.4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2.48</v>
      </c>
      <c r="E77" t="s">
        <v>14</v>
      </c>
      <c r="F77" s="5">
        <f>B77*D77</f>
        <v>8487.8</v>
      </c>
    </row>
    <row r="78" spans="1:6" ht="12.75">
      <c r="A78" s="4" t="s">
        <v>30</v>
      </c>
      <c r="F78" s="32">
        <f>SUM(F77)</f>
        <v>8487.8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38686.10196325867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2243.7939138690026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810.97+177.99</f>
        <v>988.96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45242.60587712767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44044</v>
      </c>
      <c r="C87" s="40">
        <v>-86912</v>
      </c>
      <c r="D87" s="43">
        <f>F44</f>
        <v>48067.62</v>
      </c>
      <c r="E87" s="43">
        <f>F85</f>
        <v>45242.60587712767</v>
      </c>
      <c r="F87" s="44">
        <f>C87+D87-E87</f>
        <v>-84086.98587712768</v>
      </c>
    </row>
    <row r="89" spans="1:6" ht="13.5" thickBot="1">
      <c r="A89" t="s">
        <v>110</v>
      </c>
      <c r="C89" s="48">
        <v>44044</v>
      </c>
      <c r="D89" s="8" t="s">
        <v>111</v>
      </c>
      <c r="E89" s="48">
        <v>44073</v>
      </c>
      <c r="F89" t="s">
        <v>112</v>
      </c>
    </row>
    <row r="90" spans="1:7" ht="13.5" thickBot="1">
      <c r="A90" t="s">
        <v>113</v>
      </c>
      <c r="F90" s="49">
        <f>E87</f>
        <v>45242.60587712767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2017-08-21T12:47:03Z</cp:lastPrinted>
  <dcterms:created xsi:type="dcterms:W3CDTF">2008-08-18T07:30:19Z</dcterms:created>
  <dcterms:modified xsi:type="dcterms:W3CDTF">2020-12-05T07:32:56Z</dcterms:modified>
  <cp:category/>
  <cp:version/>
  <cp:contentType/>
  <cp:contentStatus/>
</cp:coreProperties>
</file>