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<sst xmlns="http://schemas.openxmlformats.org/spreadsheetml/2006/main" count="161" uniqueCount="138">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</sst>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7">
        <f t="shared" si="0"/>
        <v>777.8786240400001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10.21</v>
      </c>
      <c r="M20" s="33">
        <f>SUM(M6:M19)</f>
        <v>2129.26025508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93.87</v>
      </c>
      <c r="M24" s="32">
        <f>L24*160.174*1.302*1.15</f>
        <v>22512.704129874</v>
      </c>
    </row>
    <row r="25" spans="1:13" ht="12.75">
      <c r="A25" t="s">
        <v>106</v>
      </c>
      <c r="J25" s="20">
        <v>2</v>
      </c>
      <c r="K25" s="20" t="s">
        <v>137</v>
      </c>
      <c r="L25" s="47">
        <v>3.12</v>
      </c>
      <c r="M25" s="32">
        <f aca="true" t="shared" si="1" ref="M25:M32">L25*160.174*1.302*1.15</f>
        <v>748.265014224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96.99000000000001</v>
      </c>
      <c r="M33" s="33">
        <f>SUM(M24:M32)</f>
        <v>23260.969144098002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/>
      <c r="L37" s="25"/>
      <c r="M37" s="47"/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49150.5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47189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0.9600919624418877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48594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11324.171040000001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0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</row>
    <row r="55" spans="1:6" ht="12.75">
      <c r="A55" s="4" t="s">
        <v>17</v>
      </c>
      <c r="B55" s="10"/>
      <c r="C55" s="10"/>
      <c r="F55" s="31">
        <f>SUM(F53:F54)</f>
        <v>472.8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294051</v>
      </c>
      <c r="D57">
        <v>224780.8</v>
      </c>
      <c r="E57">
        <v>3474</v>
      </c>
      <c r="F57" s="34">
        <f>C57/D57*E57</f>
        <v>4544.574865824839</v>
      </c>
    </row>
    <row r="58" spans="1:6" ht="12.75">
      <c r="A58" t="s">
        <v>20</v>
      </c>
      <c r="F58" s="34">
        <f>M20</f>
        <v>2129.26025508</v>
      </c>
    </row>
    <row r="59" spans="1:6" ht="12.75">
      <c r="A59" t="s">
        <v>21</v>
      </c>
      <c r="F59" s="11">
        <f>M33</f>
        <v>23260.969144098002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0.31</v>
      </c>
      <c r="E64" t="s">
        <v>14</v>
      </c>
      <c r="F64" s="11">
        <f>B64*D64</f>
        <v>1076.94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31011.744265002842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1.32</v>
      </c>
      <c r="E72" t="s">
        <v>14</v>
      </c>
      <c r="F72" s="11">
        <f>B72*D72</f>
        <v>4585.68</v>
      </c>
    </row>
    <row r="73" spans="1:6" ht="12.75">
      <c r="A73" s="4" t="s">
        <v>29</v>
      </c>
      <c r="F73" s="31">
        <f>F69+F72</f>
        <v>5419.4400000000005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2.45</v>
      </c>
      <c r="E76" t="s">
        <v>14</v>
      </c>
      <c r="F76" s="11">
        <f>B76*D76</f>
        <v>8511.300000000001</v>
      </c>
    </row>
    <row r="77" spans="1:6" ht="12.75">
      <c r="A77" s="4" t="s">
        <v>31</v>
      </c>
      <c r="F77" s="8">
        <f>SUM(F76)</f>
        <v>8511.300000000001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56739.45530500285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3290.888407690165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2038.38+390.82</f>
        <v>2429.2000000000003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65610.36371269301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43983</v>
      </c>
      <c r="C86" s="39">
        <v>-587614</v>
      </c>
      <c r="D86" s="44">
        <f>F43</f>
        <v>48594</v>
      </c>
      <c r="E86" s="44">
        <f>F84</f>
        <v>65610.36371269301</v>
      </c>
      <c r="F86" s="45">
        <f>C86+D86-E86</f>
        <v>-604630.363712693</v>
      </c>
    </row>
    <row r="88" spans="1:6" ht="13.5" thickBot="1">
      <c r="A88" t="s">
        <v>111</v>
      </c>
      <c r="C88" s="51">
        <v>43983</v>
      </c>
      <c r="D88" s="8" t="s">
        <v>112</v>
      </c>
      <c r="E88" s="51">
        <v>44012</v>
      </c>
      <c r="F88" t="s">
        <v>113</v>
      </c>
    </row>
    <row r="89" spans="1:7" ht="13.5" thickBot="1">
      <c r="A89" t="s">
        <v>114</v>
      </c>
      <c r="F89" s="52">
        <f>E86</f>
        <v>65610.36371269301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2020-09-12T14:12:35Z</cp:lastPrinted>
  <dcterms:created xsi:type="dcterms:W3CDTF">2008-08-18T07:30:19Z</dcterms:created>
  <dcterms:modified xsi:type="dcterms:W3CDTF">2020-09-12T14:12:46Z</dcterms:modified>
  <cp:category/>
  <cp:version/>
  <cp:contentType/>
  <cp:contentStatus/>
</cp:coreProperties>
</file>