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<sst xmlns="http://schemas.openxmlformats.org/spreadsheetml/2006/main" count="159" uniqueCount="139">
  <si>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</si>
  <si>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</si>
  <si>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</si>
  <si>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</si>
  <si>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</si>
  <si>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</si>
  <si>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</si>
  <si>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</si>
  <si>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</si>
  <si>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</si>
  <si>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</si>
  <si>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</si>
  <si>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</si>
  <si>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</si>
  <si>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</si>
  <si>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</si>
  <si>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</si>
  <si>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</si>
  <si>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</si>
  <si>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</si>
  <si>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</si>
  <si>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</si>
  <si>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</si>
  <si>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</si>
  <si>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</si>
  <si>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</si>
  <si>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</si>
  <si>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</si>
  <si>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</si>
  <si>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</si>
  <si>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</si>
  <si>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</si>
  <si>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</si>
  <si>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</si>
  <si>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</si>
  <si>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</si>
  <si>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</si>
  <si>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</si>
  <si>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</si>
  <si>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</si>
  <si>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</si>
  <si>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</si>
  <si>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</si>
  <si>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</si>
  <si>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</si>
  <si>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</si>
  <si>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</si>
  <si>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</si>
  <si>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</si>
  <si>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</si>
  <si>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</si>
  <si>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</si>
  <si>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</si>
  <si>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</si>
  <si>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</si>
  <si>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</si>
  <si>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</si>
  <si>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</si>
  <si>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</si>
  <si>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</si>
  <si>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</si>
  <si>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</si>
  <si>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</si>
  <si>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</si>
  <si>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</si>
  <si>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</si>
  <si>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</si>
  <si>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</si>
  <si>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</si>
  <si>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</si>
  <si>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</si>
  <si>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</si>
  <si>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</si>
  <si>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</si>
  <si>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</si>
  <si>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</si>
  <si>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</si>
  <si>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</si>
  <si>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</si>
  <si>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</si>
  <si>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</si>
  <si>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</si>
  <si>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</si>
  <si>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</si>
  <si>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</si>
  <si>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</si>
  <si>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</si>
  <si>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</si>
  <si>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</si>
  <si>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</si>
  <si>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</si>
  <si>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</si>
  <si>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</si>
  <si>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</si>
  <si>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</si>
  <si>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</si>
  <si>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</si>
  <si>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</si>
  <si>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</si>
  <si>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</si>
  <si>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</si>
  <si>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</si>
  <si>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</si>
  <si>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</si>
  <si>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</si>
  <si>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</si>
  <si>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</si>
  <si>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</si>
  <si>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</si>
  <si>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</si>
  <si>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</si>
  <si>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</si>
  <si>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</si>
  <si>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</si>
  <si>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</si>
  <si>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</si>
  <si>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</si>
  <si>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</si>
  <si>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</si>
  <si>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</si>
  <si>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</si>
  <si>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</si>
  <si>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</si>
  <si>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</si>
  <si>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</si>
  <si>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</si>
  <si>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</si>
  <si>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</si>
  <si>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</si>
  <si>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</si>
  <si>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</si>
  <si>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</si>
  <si>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</si>
  <si>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</si>
  <si>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</si>
  <si>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</si>
  <si>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</si>
  <si>
    <t>ремонт подъезда №2</t>
  </si>
  <si>
    <t>материал для ремонта подъезда №2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</si>
</sst>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78" sqref="D78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2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29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986.1528978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1148.0339430000001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493.9023726000001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1321.47792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25.85</v>
      </c>
      <c r="M20" s="34">
        <f>SUM(M6:M19)</f>
        <v>4270.0255290000005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193.12</v>
      </c>
      <c r="M24" s="33">
        <f>L24*126.87*1.302*1.15</f>
        <v>36685.548537120005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193.12</v>
      </c>
      <c r="M36" s="34">
        <f>SUM(M24:M35)</f>
        <v>36685.548537120005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39528.23</v>
      </c>
      <c r="J40" s="20">
        <v>1</v>
      </c>
      <c r="K40" s="20" t="s">
        <v>138</v>
      </c>
      <c r="L40" s="25"/>
      <c r="M40" s="25">
        <v>18286.35</v>
      </c>
    </row>
    <row r="41" spans="1:13" ht="12.75">
      <c r="A41" t="s">
        <v>7</v>
      </c>
      <c r="F41" s="11">
        <v>32675.44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0.8266355462918525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(513.2*12.79)+250+400</f>
        <v>7213.828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39889.268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2561.13*1.302</f>
        <v>3334.59126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6042.751260000001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224982</v>
      </c>
      <c r="D58">
        <v>229360</v>
      </c>
      <c r="E58">
        <v>2844.4</v>
      </c>
      <c r="F58" s="35">
        <f>C58/D58*E58</f>
        <v>2790.10638646669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4270.0255290000005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36685.548537120005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1*600*1.302</f>
        <v>781.2</v>
      </c>
      <c r="J61" s="20"/>
      <c r="K61" s="20"/>
      <c r="L61" s="31" t="s">
        <v>64</v>
      </c>
      <c r="M61" s="28">
        <f>SUM(M40:M60)</f>
        <v>18286.35</v>
      </c>
    </row>
    <row r="62" spans="1:6" ht="12.75">
      <c r="A62" t="s">
        <v>22</v>
      </c>
      <c r="F62" s="5">
        <f>M61</f>
        <v>18286.35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0.19</v>
      </c>
      <c r="E65" t="s">
        <v>14</v>
      </c>
      <c r="F65" s="11">
        <f>B65*D65</f>
        <v>540.436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63353.666452586695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0.23</v>
      </c>
      <c r="E70" t="s">
        <v>14</v>
      </c>
      <c r="F70" s="11">
        <f>B70*D70</f>
        <v>654.2120000000001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</v>
      </c>
      <c r="F73" s="11">
        <f>B73*D73</f>
        <v>2844.4</v>
      </c>
    </row>
    <row r="74" spans="1:6" ht="12.75">
      <c r="A74" s="4" t="s">
        <v>28</v>
      </c>
      <c r="B74" s="1"/>
      <c r="F74" s="32">
        <f>F70+F73</f>
        <v>3498.612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2.23</v>
      </c>
      <c r="F77" s="5">
        <f>B77*D77</f>
        <v>6343.012</v>
      </c>
    </row>
    <row r="78" spans="1:6" ht="12.75">
      <c r="A78" s="4" t="s">
        <v>30</v>
      </c>
      <c r="B78" s="1"/>
      <c r="F78" s="8">
        <f>SUM(F77)</f>
        <v>6343.012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79238.0417125867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4595.806419330028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23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84083.31813191672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43862</v>
      </c>
      <c r="C87" s="40">
        <v>-543647</v>
      </c>
      <c r="D87" s="43">
        <f>F44</f>
        <v>39889.268</v>
      </c>
      <c r="E87" s="43">
        <f>F85</f>
        <v>84083.31813191672</v>
      </c>
      <c r="F87" s="44">
        <f>C87+D87-E87</f>
        <v>-587841.0501319168</v>
      </c>
    </row>
    <row r="89" spans="1:6" ht="13.5" thickBot="1">
      <c r="A89" t="s">
        <v>113</v>
      </c>
      <c r="C89" s="49">
        <v>43862</v>
      </c>
      <c r="D89" s="8" t="s">
        <v>114</v>
      </c>
      <c r="E89" s="49">
        <v>43890</v>
      </c>
      <c r="F89" t="s">
        <v>115</v>
      </c>
    </row>
    <row r="90" spans="1:7" ht="13.5" thickBot="1">
      <c r="A90" t="s">
        <v>116</v>
      </c>
      <c r="F90" s="50">
        <f>E87</f>
        <v>84083.31813191672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2020-05-13T12:25:02Z</dcterms:modified>
  <cp:category/>
  <cp:version/>
  <cp:contentType/>
  <cp:contentStatus/>
</cp:coreProperties>
</file>