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<sst xmlns="http://schemas.openxmlformats.org/spreadsheetml/2006/main" count="158" uniqueCount="135">
  <si>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</si>
  <si>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</si>
  <si>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</si>
  <si>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</si>
  <si>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</si>
  <si>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</si>
  <si>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</si>
  <si>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</si>
  <si>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</si>
  <si>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</si>
  <si>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</si>
  <si>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</si>
  <si>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</si>
  <si>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</si>
  <si>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</si>
  <si>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</si>
  <si>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</si>
  <si>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</si>
  <si>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</si>
  <si>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</si>
  <si>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</si>
  <si>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</si>
  <si>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</si>
  <si>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</si>
  <si>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</si>
  <si>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</si>
  <si>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</si>
  <si>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</si>
  <si>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</si>
  <si>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</si>
  <si>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</si>
  <si>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</si>
  <si>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</si>
  <si>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</si>
  <si>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</si>
  <si>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</si>
  <si>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</si>
  <si>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</si>
  <si>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</si>
  <si>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</si>
  <si>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</si>
  <si>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</si>
  <si>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</si>
  <si>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</si>
  <si>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</si>
  <si>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</si>
  <si>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</si>
  <si>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</si>
  <si>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</si>
  <si>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</si>
  <si>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</si>
  <si>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</si>
  <si>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</si>
  <si>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</si>
  <si>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</si>
  <si>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</si>
  <si>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</si>
  <si>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</si>
  <si>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</si>
  <si>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</si>
  <si>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</si>
  <si>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</si>
  <si>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</si>
  <si>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</si>
  <si>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</si>
  <si>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</si>
  <si>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</si>
  <si>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</si>
  <si>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</si>
  <si>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</si>
  <si>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</si>
  <si>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</si>
  <si>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</si>
  <si>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</si>
  <si>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</si>
  <si>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</si>
  <si>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</si>
  <si>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</si>
  <si>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</si>
  <si>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</si>
  <si>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</si>
  <si>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</si>
  <si>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</si>
  <si>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</si>
  <si>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</si>
  <si>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</si>
  <si>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</si>
  <si>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</si>
  <si>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</si>
  <si>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</si>
  <si>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</si>
  <si>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</si>
  <si>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</si>
  <si>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</si>
  <si>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</si>
  <si>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</si>
  <si>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</si>
  <si>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</si>
  <si>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</si>
  <si>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</si>
  <si>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</si>
  <si>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</si>
  <si>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</si>
  <si>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</si>
  <si>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</si>
  <si>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</si>
  <si>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</si>
  <si>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</si>
  <si>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</si>
  <si>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</si>
  <si>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</si>
  <si>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</si>
  <si>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</si>
  <si>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</si>
  <si>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</si>
  <si>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</si>
  <si>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</si>
  <si>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</si>
  <si>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</si>
  <si>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</si>
  <si>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</si>
  <si>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</si>
  <si>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</si>
  <si>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</si>
  <si>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</si>
  <si>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</si>
  <si>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</si>
  <si>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</si>
  <si>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</si>
  <si>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</si>
  <si>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</si>
  <si>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</si>
  <si>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декабря</t>
  </si>
  <si>
    <t>за   декабрь  2020 г.</t>
  </si>
  <si>
    <t>ост.на 01.01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</si>
</sst>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79" sqref="D79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12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L24*160.174*1.302*1.15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L25*160.174*1.302*1.15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51283.11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62201.48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1.2129038196006443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63101.48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6" t="s">
        <v>82</v>
      </c>
      <c r="B51" s="57"/>
      <c r="C51" s="57"/>
      <c r="D51" s="57"/>
      <c r="E51" s="58">
        <v>0.94</v>
      </c>
      <c r="F51" s="59">
        <f>E51*E33</f>
        <v>2631.436</v>
      </c>
    </row>
    <row r="52" spans="1:6" ht="12.75">
      <c r="A52" s="10" t="s">
        <v>34</v>
      </c>
      <c r="D52" s="5"/>
      <c r="F52" s="33">
        <f>F49+F50+F51</f>
        <v>15407.962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0.5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305312</v>
      </c>
      <c r="D58">
        <v>224780.8</v>
      </c>
      <c r="E58">
        <v>3169.4</v>
      </c>
      <c r="F58" s="36">
        <f>C58/D58*E58</f>
        <v>4304.886595296395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0.43</v>
      </c>
      <c r="E65" t="s">
        <v>14</v>
      </c>
      <c r="F65" s="46">
        <f>B65*D65</f>
        <v>1203.742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5988.285655696395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1.58</v>
      </c>
      <c r="E73" t="s">
        <v>14</v>
      </c>
      <c r="F73" s="11">
        <f>B73*D73</f>
        <v>4423.052000000001</v>
      </c>
    </row>
    <row r="74" spans="1:6" ht="12.75">
      <c r="A74" s="10" t="s">
        <v>29</v>
      </c>
      <c r="F74" s="33">
        <f>F70+F73</f>
        <v>5094.908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3.04</v>
      </c>
      <c r="E77" t="s">
        <v>14</v>
      </c>
      <c r="F77" s="11">
        <f>B77*D77</f>
        <v>8510.176</v>
      </c>
    </row>
    <row r="78" spans="1:6" ht="12.75">
      <c r="A78" s="10" t="s">
        <v>32</v>
      </c>
      <c r="F78" s="33">
        <f>SUM(F77)</f>
        <v>8510.176</v>
      </c>
    </row>
    <row r="79" spans="1:6" ht="12.75">
      <c r="A79" s="60" t="s">
        <v>77</v>
      </c>
      <c r="B79" s="57"/>
      <c r="C79" s="57"/>
      <c r="D79" s="58">
        <v>2.12</v>
      </c>
      <c r="E79" s="57"/>
      <c r="F79" s="61">
        <f>D79*E33</f>
        <v>5934.728</v>
      </c>
    </row>
    <row r="80" spans="1:6" ht="12.75">
      <c r="A80" s="1" t="s">
        <v>33</v>
      </c>
      <c r="B80" s="1"/>
      <c r="F80" s="33">
        <f>F52+F56+F68+F74+F78+F79</f>
        <v>40936.0596556964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2374.291460030391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4177.87+796.31</f>
        <v>4974.18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51407.53111572679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44531</v>
      </c>
      <c r="C87" s="41">
        <v>-285670</v>
      </c>
      <c r="D87" s="44">
        <f>F44</f>
        <v>63101.48</v>
      </c>
      <c r="E87" s="44">
        <f>F85</f>
        <v>51407.53111572679</v>
      </c>
      <c r="F87" s="45">
        <f>C87+D87-E87</f>
        <v>-273976.05111572676</v>
      </c>
    </row>
    <row r="89" spans="1:6" ht="13.5" thickBot="1">
      <c r="A89" t="s">
        <v>110</v>
      </c>
      <c r="C89" s="50">
        <v>44136</v>
      </c>
      <c r="D89" s="8" t="s">
        <v>111</v>
      </c>
      <c r="E89" s="50">
        <v>44165</v>
      </c>
      <c r="F89" t="s">
        <v>112</v>
      </c>
    </row>
    <row r="90" spans="1:7" ht="13.5" thickBot="1">
      <c r="A90" t="s">
        <v>113</v>
      </c>
      <c r="F90" s="51">
        <f>E87</f>
        <v>51407.53111572679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2017-08-21T12:45:43Z</cp:lastPrinted>
  <dcterms:created xsi:type="dcterms:W3CDTF">2008-08-18T07:30:19Z</dcterms:created>
  <dcterms:modified xsi:type="dcterms:W3CDTF">2021-03-19T07:57:43Z</dcterms:modified>
  <cp:category/>
  <cp:version/>
  <cp:contentType/>
  <cp:contentStatus/>
</cp:coreProperties>
</file>