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<sst xmlns="http://schemas.openxmlformats.org/spreadsheetml/2006/main" count="165" uniqueCount="142">
  <si>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</si>
  <si>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</si>
  <si>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</si>
  <si>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</si>
  <si>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</si>
  <si>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</si>
  <si>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</si>
  <si>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</si>
  <si>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</si>
  <si>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</si>
  <si>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</si>
  <si>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</si>
  <si>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</si>
  <si>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</si>
  <si>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</si>
  <si>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</si>
  <si>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</si>
  <si>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</si>
  <si>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</si>
  <si>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</si>
  <si>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</si>
  <si>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</si>
  <si>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</si>
  <si>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</si>
  <si>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</si>
  <si>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</si>
  <si>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</si>
  <si>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</si>
  <si>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</si>
  <si>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</si>
  <si>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</si>
  <si>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</si>
  <si>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</si>
  <si>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</si>
  <si>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</si>
  <si>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</si>
  <si>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</si>
  <si>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</si>
  <si>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</si>
  <si>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</si>
  <si>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</si>
  <si>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</si>
  <si>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</si>
  <si>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</si>
  <si>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</si>
  <si>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</si>
  <si>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</si>
  <si>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</si>
  <si>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</si>
  <si>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</si>
  <si>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</si>
  <si>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</si>
  <si>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</si>
  <si>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</si>
  <si>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</si>
  <si>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</si>
  <si>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</si>
  <si>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</si>
  <si>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</si>
  <si>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</si>
  <si>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</si>
  <si>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</si>
  <si>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</si>
  <si>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</si>
  <si>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</si>
  <si>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</si>
  <si>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</si>
  <si>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</si>
  <si>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</si>
  <si>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</si>
  <si>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</si>
  <si>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</si>
  <si>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</si>
  <si>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</si>
  <si>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</si>
  <si>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</si>
  <si>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</si>
  <si>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</si>
  <si>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</si>
  <si>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</si>
  <si>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</si>
  <si>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</si>
  <si>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</si>
  <si>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</si>
  <si>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</si>
  <si>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</si>
  <si>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</si>
  <si>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</si>
  <si>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</si>
  <si>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</si>
  <si>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</si>
  <si>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</si>
  <si>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</si>
  <si>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</si>
  <si>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</si>
  <si>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</si>
  <si>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</si>
  <si>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</si>
  <si>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</si>
  <si>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</si>
  <si>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</si>
  <si>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</si>
  <si>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</si>
  <si>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</si>
  <si>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</si>
  <si>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</si>
  <si>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</si>
  <si>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</si>
  <si>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</si>
  <si>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</si>
  <si>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</si>
  <si>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</si>
  <si>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</si>
  <si>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</si>
  <si>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</si>
  <si>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</si>
  <si>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</si>
  <si>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</si>
  <si>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</si>
  <si>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</si>
  <si>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</si>
  <si>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</si>
  <si>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</si>
  <si>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</si>
  <si>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</si>
  <si>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</si>
  <si>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</si>
  <si>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</si>
  <si>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</si>
  <si>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</si>
  <si>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</si>
  <si>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</si>
  <si>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</si>
  <si>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</si>
  <si>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</si>
  <si>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</si>
  <si>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</si>
  <si>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февраля</t>
  </si>
  <si>
    <t>за   февраль  2020 г.</t>
  </si>
  <si>
    <t>ост.на 01.03</t>
  </si>
  <si>
    <t>прочистка канализации</t>
  </si>
  <si>
    <t>установка номерных знаков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</si>
</sst>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58">
      <selection activeCell="D68" sqref="D68:D80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2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29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L7*126.87*1.302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5">
        <f t="shared" si="0"/>
        <v>1291.7446668000002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645.8723334000001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5">
        <f t="shared" si="0"/>
        <v>4459.987980000001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401.3989182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165.18474</v>
      </c>
    </row>
    <row r="20" spans="1:13" ht="12.75">
      <c r="A20" t="s">
        <v>130</v>
      </c>
      <c r="J20" s="20"/>
      <c r="K20" s="27" t="s">
        <v>52</v>
      </c>
      <c r="L20" s="28">
        <f>SUM(L6:L19)</f>
        <v>42.160000000000004</v>
      </c>
      <c r="M20" s="33">
        <f>SUM(M6:M19)</f>
        <v>6964.188638400002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25">
        <v>9.66</v>
      </c>
      <c r="M24" s="32">
        <f>L24*126.87*1.302*1.15</f>
        <v>1835.03727666</v>
      </c>
    </row>
    <row r="25" spans="1:13" ht="12.75">
      <c r="A25" t="s">
        <v>110</v>
      </c>
      <c r="J25" s="20">
        <v>2</v>
      </c>
      <c r="K25" s="20" t="s">
        <v>141</v>
      </c>
      <c r="L25" s="45">
        <v>1.15</v>
      </c>
      <c r="M25" s="32">
        <f aca="true" t="shared" si="1" ref="M25:M35">L25*126.87*1.302*1.15</f>
        <v>218.45681864999997</v>
      </c>
    </row>
    <row r="26" spans="1:13" ht="12.75">
      <c r="A26" t="s">
        <v>111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10.81</v>
      </c>
      <c r="M36" s="33">
        <f>SUM(M24:M35)</f>
        <v>2053.49409531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116206.38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114116.74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0.9820178547855979</v>
      </c>
      <c r="J41" s="20">
        <v>2</v>
      </c>
      <c r="K41" s="20"/>
      <c r="L41" s="25"/>
      <c r="M41" s="25"/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115821.74</v>
      </c>
      <c r="J43" s="20">
        <v>4</v>
      </c>
      <c r="K43" s="20"/>
      <c r="L43" s="25"/>
      <c r="M43" s="25"/>
    </row>
    <row r="44" spans="10:13" ht="12.75">
      <c r="J44" s="20">
        <v>5</v>
      </c>
      <c r="K44" s="54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4430*1.302</f>
        <v>5767.860000000001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5360*1.302</f>
        <v>6978.72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12746.580000000002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9" t="s">
        <v>134</v>
      </c>
      <c r="B58" s="59"/>
      <c r="C58" s="59"/>
      <c r="D58" s="53"/>
      <c r="E58" s="46"/>
      <c r="F58" s="60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46">
        <v>224982</v>
      </c>
      <c r="D61">
        <v>229360</v>
      </c>
      <c r="E61">
        <v>5945.5</v>
      </c>
      <c r="F61" s="34">
        <f>C61/D61*E61</f>
        <v>5832.012909836066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6964.188638400002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2053.49409531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f>0*600*1.302</f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M75</f>
        <v>0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0.19</v>
      </c>
      <c r="E68" t="s">
        <v>14</v>
      </c>
      <c r="F68" s="11">
        <f>B68*D68</f>
        <v>1129.645</v>
      </c>
      <c r="J68" s="20">
        <v>29</v>
      </c>
      <c r="K68" s="20"/>
      <c r="L68" s="25"/>
      <c r="M68" s="25"/>
    </row>
    <row r="69" spans="1:13" ht="12.75">
      <c r="A69" s="46" t="s">
        <v>78</v>
      </c>
      <c r="B69" s="46"/>
      <c r="C69" s="46"/>
      <c r="D69" s="46"/>
      <c r="E69" s="46"/>
      <c r="F69" s="53">
        <v>0</v>
      </c>
      <c r="J69" s="20">
        <v>30</v>
      </c>
      <c r="K69" s="20"/>
      <c r="L69" s="25"/>
      <c r="M69" s="25"/>
    </row>
    <row r="70" spans="1:13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15979.340643546067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0.23</v>
      </c>
      <c r="E73" t="s">
        <v>14</v>
      </c>
      <c r="F73" s="11">
        <f>B73*D73</f>
        <v>1367.4650000000001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0</v>
      </c>
    </row>
    <row r="76" spans="2:6" ht="12.75">
      <c r="B76">
        <v>5945.5</v>
      </c>
      <c r="C76" t="s">
        <v>13</v>
      </c>
      <c r="D76" s="11">
        <v>1</v>
      </c>
      <c r="E76" t="s">
        <v>14</v>
      </c>
      <c r="F76" s="11">
        <f>B76*D76</f>
        <v>5945.5</v>
      </c>
    </row>
    <row r="77" spans="1:6" ht="12.75">
      <c r="A77" s="4" t="s">
        <v>66</v>
      </c>
      <c r="F77" s="31">
        <f>F73+F76</f>
        <v>7312.965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2.23</v>
      </c>
      <c r="E80" t="s">
        <v>14</v>
      </c>
      <c r="F80" s="11">
        <f>B80*D80</f>
        <v>13258.465</v>
      </c>
    </row>
    <row r="81" spans="1:9" ht="12.75">
      <c r="A81" s="4" t="s">
        <v>69</v>
      </c>
      <c r="F81" s="31">
        <f>SUM(F80)</f>
        <v>13258.465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68212.35064354606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3956.316337325671</v>
      </c>
    </row>
    <row r="85" spans="1:6" ht="12.75">
      <c r="A85" s="1"/>
      <c r="B85" s="36" t="s">
        <v>131</v>
      </c>
      <c r="C85" s="36"/>
      <c r="D85" s="1"/>
      <c r="E85" s="51"/>
      <c r="F85" s="52">
        <v>3957.07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v>4098.68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81006.04698087173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43862</v>
      </c>
      <c r="C90" s="40">
        <v>-243919</v>
      </c>
      <c r="D90" s="43">
        <f>F43</f>
        <v>115821.74</v>
      </c>
      <c r="E90" s="43">
        <f>F88</f>
        <v>81006.04698087173</v>
      </c>
      <c r="F90" s="44">
        <f>C90+D90-E90</f>
        <v>-209103.3069808717</v>
      </c>
    </row>
    <row r="92" spans="1:6" ht="13.5" thickBot="1">
      <c r="A92" t="s">
        <v>115</v>
      </c>
      <c r="C92" s="48">
        <v>43862</v>
      </c>
      <c r="D92" s="8" t="s">
        <v>116</v>
      </c>
      <c r="E92" s="48">
        <v>43890</v>
      </c>
      <c r="F92" t="s">
        <v>117</v>
      </c>
    </row>
    <row r="93" spans="1:7" ht="13.5" thickBot="1">
      <c r="A93" t="s">
        <v>118</v>
      </c>
      <c r="F93" s="49">
        <f>E90</f>
        <v>81006.04698087173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2017-08-21T12:51:56Z</cp:lastPrinted>
  <dcterms:created xsi:type="dcterms:W3CDTF">2008-08-18T07:30:19Z</dcterms:created>
  <dcterms:modified xsi:type="dcterms:W3CDTF">2020-05-13T12:34:39Z</dcterms:modified>
  <cp:category/>
  <cp:version/>
  <cp:contentType/>
  <cp:contentStatus/>
</cp:coreProperties>
</file>