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<sst xmlns="http://schemas.openxmlformats.org/spreadsheetml/2006/main" count="161" uniqueCount="138">
  <si>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</si>
  <si>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</si>
  <si>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</si>
  <si>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</si>
  <si>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</si>
  <si>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</si>
  <si>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</si>
  <si>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</si>
  <si>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</si>
  <si>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</si>
  <si>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</si>
  <si>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</si>
  <si>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</si>
  <si>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</si>
  <si>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</si>
  <si>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</si>
  <si>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</si>
  <si>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</si>
  <si>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</si>
  <si>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</si>
  <si>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</si>
  <si>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</si>
  <si>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</si>
  <si>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</si>
  <si>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</si>
  <si>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</si>
  <si>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</si>
  <si>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</si>
  <si>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</si>
  <si>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</si>
  <si>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</si>
  <si>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</si>
  <si>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</si>
  <si>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</si>
  <si>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</si>
  <si>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</si>
  <si>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</si>
  <si>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</si>
  <si>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</si>
  <si>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</si>
  <si>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</si>
  <si>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</si>
  <si>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</si>
  <si>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</si>
  <si>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</si>
  <si>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</si>
  <si>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</si>
  <si>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</si>
  <si>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</si>
  <si>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</si>
  <si>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</si>
  <si>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</si>
  <si>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</si>
  <si>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</si>
  <si>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</si>
  <si>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</si>
  <si>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</si>
  <si>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</si>
  <si>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</si>
  <si>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</si>
  <si>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</si>
  <si>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</si>
  <si>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</si>
  <si>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</si>
  <si>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</si>
  <si>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</si>
  <si>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</si>
  <si>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</si>
  <si>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</si>
  <si>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</si>
  <si>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</si>
  <si>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</si>
  <si>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</si>
  <si>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</si>
  <si>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</si>
  <si>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</si>
  <si>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</si>
  <si>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</si>
  <si>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</si>
  <si>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</si>
  <si>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</si>
  <si>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</si>
  <si>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</si>
  <si>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</si>
  <si>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</si>
  <si>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</si>
  <si>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</si>
  <si>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</si>
  <si>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</si>
  <si>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</si>
  <si>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</si>
  <si>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</si>
  <si>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</si>
  <si>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</si>
  <si>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</si>
  <si>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</si>
  <si>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</si>
  <si>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</si>
  <si>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</si>
  <si>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</si>
  <si>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</si>
  <si>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</si>
  <si>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</si>
  <si>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</si>
  <si>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</si>
  <si>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</si>
  <si>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</si>
  <si>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</si>
  <si>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</si>
  <si>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</si>
  <si>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</si>
  <si>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</si>
  <si>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</si>
  <si>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</si>
  <si>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</si>
  <si>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</si>
  <si>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</si>
  <si>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</si>
  <si>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</si>
  <si>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</si>
  <si>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</si>
  <si>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</si>
  <si>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</si>
  <si>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</si>
  <si>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</si>
  <si>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</si>
  <si>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</si>
  <si>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</si>
  <si>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</si>
  <si>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</si>
  <si>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</si>
  <si>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</si>
  <si>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мая</t>
  </si>
  <si>
    <t>за   май  2020 г.</t>
  </si>
  <si>
    <t>ост.на 01.06</t>
  </si>
  <si>
    <t xml:space="preserve">смена ламп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</si>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</sst>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22">
      <selection activeCell="M44" sqref="M4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725.74198704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9.71</v>
      </c>
      <c r="M20" s="33">
        <f>SUM(M6:M19)</f>
        <v>2024.98698108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/>
      <c r="M24" s="49">
        <f>L24*160.174*1.302*1.15</f>
        <v>0</v>
      </c>
    </row>
    <row r="25" spans="1:13" ht="12.75">
      <c r="A25" t="s">
        <v>105</v>
      </c>
      <c r="J25" s="20">
        <v>2</v>
      </c>
      <c r="K25" s="52"/>
      <c r="L25" s="44">
        <f>0.07*7.1</f>
        <v>0.497</v>
      </c>
      <c r="M25" s="49">
        <f aca="true" t="shared" si="1" ref="M25:M38">L25*160.174*1.302*1.15</f>
        <v>119.1947795094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0.497</v>
      </c>
      <c r="M39" s="33">
        <f>SUM(M24:M38)</f>
        <v>119.1947795094</v>
      </c>
    </row>
    <row r="40" spans="1:11" ht="12.75">
      <c r="A40" s="2" t="s">
        <v>6</v>
      </c>
      <c r="F40" s="11">
        <v>45425.27</v>
      </c>
      <c r="K40" s="1" t="s">
        <v>62</v>
      </c>
    </row>
    <row r="41" spans="1:13" ht="12.75">
      <c r="A41" t="s">
        <v>7</v>
      </c>
      <c r="F41" s="5">
        <v>45003.53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0.9907157403797491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7*17.4</f>
        <v>121.79999999999998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45903.53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7097.52*1.302</f>
        <v>9240.97104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11407.49904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/>
      <c r="K53" s="20"/>
      <c r="L53" s="31" t="s">
        <v>65</v>
      </c>
      <c r="M53" s="28">
        <f>SUM(M43:M52)</f>
        <v>121.79999999999998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5">
        <v>302184</v>
      </c>
      <c r="D58">
        <v>229360</v>
      </c>
      <c r="E58">
        <v>3122.1</v>
      </c>
      <c r="F58" s="34">
        <f>C58/D58*E58</f>
        <v>4113.396696895709</v>
      </c>
    </row>
    <row r="59" spans="1:6" ht="12.75">
      <c r="A59" t="s">
        <v>20</v>
      </c>
      <c r="F59" s="34">
        <f>M20</f>
        <v>2024.98698108</v>
      </c>
    </row>
    <row r="60" spans="1:6" ht="12.75">
      <c r="A60" t="s">
        <v>21</v>
      </c>
      <c r="F60" s="11">
        <f>M39</f>
        <v>119.1947795094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M53</f>
        <v>121.79999999999998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0.43</v>
      </c>
      <c r="E65" s="57" t="s">
        <v>14</v>
      </c>
      <c r="F65" s="58">
        <f>B65*D65</f>
        <v>1342.503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9284.281457485109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1.17</v>
      </c>
      <c r="E73" t="s">
        <v>14</v>
      </c>
      <c r="F73" s="11">
        <f>B73*D73</f>
        <v>3652.8569999999995</v>
      </c>
    </row>
    <row r="74" spans="1:6" ht="12.75">
      <c r="A74" s="4" t="s">
        <v>29</v>
      </c>
      <c r="F74" s="32">
        <f>F70+F73</f>
        <v>4402.160999999999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</v>
      </c>
      <c r="E77" t="s">
        <v>14</v>
      </c>
      <c r="F77" s="11">
        <f>B77*D77</f>
        <v>6868.620000000001</v>
      </c>
    </row>
    <row r="78" spans="1:6" ht="12.75">
      <c r="A78" s="4" t="s">
        <v>32</v>
      </c>
      <c r="F78" s="32">
        <f>SUM(F77)</f>
        <v>6868.620000000001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31962.561497485112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1853.8285668541364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1600.02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37595.68006433924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43952</v>
      </c>
      <c r="C87" s="39">
        <v>-41457</v>
      </c>
      <c r="D87" s="42">
        <f>F44</f>
        <v>45903.53</v>
      </c>
      <c r="E87" s="42">
        <f>F85</f>
        <v>37595.68006433924</v>
      </c>
      <c r="F87" s="43">
        <f>C87+D87-E87</f>
        <v>-33149.15006433924</v>
      </c>
    </row>
    <row r="89" spans="1:6" ht="12.75">
      <c r="A89" t="s">
        <v>110</v>
      </c>
      <c r="C89" s="47">
        <v>43952</v>
      </c>
      <c r="D89" s="8" t="s">
        <v>111</v>
      </c>
      <c r="E89" s="47">
        <v>43982</v>
      </c>
      <c r="F89" t="s">
        <v>112</v>
      </c>
    </row>
    <row r="90" spans="1:7" ht="12.75">
      <c r="A90" t="s">
        <v>113</v>
      </c>
      <c r="F90" s="48">
        <f>E87</f>
        <v>37595.68006433924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2019-11-28T07:58:08Z</cp:lastPrinted>
  <dcterms:created xsi:type="dcterms:W3CDTF">2008-08-18T07:30:19Z</dcterms:created>
  <dcterms:modified xsi:type="dcterms:W3CDTF">2020-08-06T10:56:26Z</dcterms:modified>
  <cp:category/>
  <cp:version/>
  <cp:contentType/>
  <cp:contentStatus/>
</cp:coreProperties>
</file>