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<sst xmlns="http://schemas.openxmlformats.org/spreadsheetml/2006/main" count="30" uniqueCount="30">
  <si>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</si>
  <si>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</si>
  <si>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</si>
  <si>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</si>
  <si>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</si>
  <si>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</si>
  <si>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</si>
  <si>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</si>
  <si>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</si>
  <si>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</si>
  <si>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</si>
  <si>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</si>
  <si>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</si>
  <si>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</si>
  <si>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</si>
  <si>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</si>
  <si>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</si>
  <si>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</si>
  <si>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</si>
  <si>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</si>
  <si>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</si>
  <si>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</si>
  <si>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</si>
  <si>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</si>
  <si>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</si>
  <si>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</si>
  <si>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</si>
  <si>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</si>
  <si>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д.22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</si>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</sst>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4" sqref="O24"/>
    </sheetView>
  </sheetViews>
  <sheetFormatPr defaultColWidth="9.00390625" defaultRowHeight="12.75"/>
  <cols>
    <col min="1" max="1" width="11.125" style="0" customWidth="1"/>
    <col min="2" max="2" width="9.375" style="0" customWidth="1"/>
    <col min="3" max="3" width="9.00390625" style="0" customWidth="1"/>
    <col min="4" max="4" width="10.75390625" style="0" customWidth="1"/>
    <col min="7" max="7" width="7.375" style="0" customWidth="1"/>
    <col min="8" max="8" width="10.25390625" style="0" customWidth="1"/>
    <col min="9" max="9" width="10.00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22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26</v>
      </c>
      <c r="J6" s="16" t="s">
        <v>6</v>
      </c>
      <c r="K6" s="16" t="s">
        <v>8</v>
      </c>
      <c r="L6" s="16" t="s">
        <v>9</v>
      </c>
      <c r="M6" s="16" t="s">
        <v>23</v>
      </c>
      <c r="N6" s="28" t="s">
        <v>27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21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29</v>
      </c>
      <c r="B10" s="3"/>
      <c r="C10" s="3"/>
      <c r="D10" s="3">
        <v>-40622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45149</v>
      </c>
      <c r="C11" s="3">
        <v>38548</v>
      </c>
      <c r="D11" s="3">
        <f>D10+B11-C11</f>
        <v>-34021</v>
      </c>
      <c r="E11" s="3">
        <v>7633.63</v>
      </c>
      <c r="F11" s="3">
        <v>3775.8</v>
      </c>
      <c r="G11" s="3">
        <v>0</v>
      </c>
      <c r="H11" s="3">
        <v>0</v>
      </c>
      <c r="I11" s="3">
        <f>2718.6+385.12+2016.47</f>
        <v>5120.19</v>
      </c>
      <c r="J11" s="3">
        <v>8863.76</v>
      </c>
      <c r="K11" s="3">
        <v>4375.98</v>
      </c>
      <c r="L11" s="3">
        <v>6946</v>
      </c>
      <c r="M11" s="3">
        <v>1832.52</v>
      </c>
      <c r="N11" s="3"/>
      <c r="O11">
        <f>E11+F11+G11+H11+I11+J11+K11+L11+M11</f>
        <v>38547.88</v>
      </c>
    </row>
    <row r="12" spans="1:15" ht="12.75">
      <c r="A12" s="2" t="s">
        <v>11</v>
      </c>
      <c r="B12" s="3">
        <v>47906</v>
      </c>
      <c r="C12" s="3">
        <v>59842</v>
      </c>
      <c r="D12" s="3">
        <f aca="true" t="shared" si="0" ref="D12:D22">D11+B12-C12</f>
        <v>-45957</v>
      </c>
      <c r="E12" s="3">
        <v>7938.97</v>
      </c>
      <c r="F12" s="3">
        <v>3906</v>
      </c>
      <c r="G12" s="3">
        <v>0</v>
      </c>
      <c r="H12" s="3">
        <v>0</v>
      </c>
      <c r="I12" s="3">
        <f>2718.6+385.12+2016.47</f>
        <v>5120.19</v>
      </c>
      <c r="J12" s="3">
        <v>27860.4</v>
      </c>
      <c r="K12" s="3">
        <v>4271.79</v>
      </c>
      <c r="L12" s="3">
        <v>7744.79</v>
      </c>
      <c r="M12" s="3">
        <v>2999.87</v>
      </c>
      <c r="N12" s="3"/>
      <c r="O12">
        <f aca="true" t="shared" si="1" ref="O12:O23">E12+F12+G12+H12+I12+J12+K12+L12+M12</f>
        <v>59842.01</v>
      </c>
    </row>
    <row r="13" spans="1:15" ht="12.75">
      <c r="A13" s="2" t="s">
        <v>12</v>
      </c>
      <c r="B13" s="3">
        <v>44514</v>
      </c>
      <c r="C13" s="3">
        <v>215210</v>
      </c>
      <c r="D13" s="3">
        <f t="shared" si="0"/>
        <v>-216653</v>
      </c>
      <c r="E13" s="3">
        <v>8589.97</v>
      </c>
      <c r="F13" s="3">
        <v>3906</v>
      </c>
      <c r="G13" s="3">
        <v>0</v>
      </c>
      <c r="H13" s="3">
        <v>476.15</v>
      </c>
      <c r="I13" s="3">
        <f>2718.6+385.12+2016.47</f>
        <v>5120.19</v>
      </c>
      <c r="J13" s="3">
        <v>171396.05</v>
      </c>
      <c r="K13" s="3">
        <v>4792.74</v>
      </c>
      <c r="L13" s="3">
        <v>9411.83</v>
      </c>
      <c r="M13" s="3">
        <v>11517.22</v>
      </c>
      <c r="N13" s="3"/>
      <c r="O13">
        <f t="shared" si="1"/>
        <v>215210.14999999997</v>
      </c>
    </row>
    <row r="14" spans="1:15" ht="12.75">
      <c r="A14" s="2" t="s">
        <v>13</v>
      </c>
      <c r="B14" s="3">
        <v>48764</v>
      </c>
      <c r="C14" s="3">
        <v>35558</v>
      </c>
      <c r="D14" s="3">
        <f t="shared" si="0"/>
        <v>-203447</v>
      </c>
      <c r="E14" s="3">
        <v>7938.97</v>
      </c>
      <c r="F14" s="3">
        <v>3385.2</v>
      </c>
      <c r="G14" s="3">
        <v>0</v>
      </c>
      <c r="H14" s="3">
        <v>0</v>
      </c>
      <c r="I14" s="3">
        <f>2718.6+385.12+2016.47</f>
        <v>5120.19</v>
      </c>
      <c r="J14" s="3">
        <v>6504.65</v>
      </c>
      <c r="K14" s="3">
        <v>4132.87</v>
      </c>
      <c r="L14" s="3">
        <v>6807.08</v>
      </c>
      <c r="M14" s="3">
        <v>1668.59</v>
      </c>
      <c r="N14" s="3"/>
      <c r="O14">
        <f t="shared" si="1"/>
        <v>35557.549999999996</v>
      </c>
    </row>
    <row r="15" spans="1:15" ht="12.75">
      <c r="A15" s="2" t="s">
        <v>24</v>
      </c>
      <c r="B15" s="3">
        <v>42697</v>
      </c>
      <c r="C15" s="3">
        <v>45060</v>
      </c>
      <c r="D15" s="3">
        <f t="shared" si="0"/>
        <v>-205810</v>
      </c>
      <c r="E15" s="3">
        <v>9240.97</v>
      </c>
      <c r="F15" s="3">
        <v>3385.2</v>
      </c>
      <c r="G15" s="3">
        <v>0</v>
      </c>
      <c r="H15" s="3">
        <v>0</v>
      </c>
      <c r="I15" s="3">
        <f>2718.6+385.12+2016.47</f>
        <v>5120.19</v>
      </c>
      <c r="J15" s="3">
        <v>12586.29</v>
      </c>
      <c r="K15" s="3">
        <v>4896.93</v>
      </c>
      <c r="L15" s="3">
        <v>7640.6</v>
      </c>
      <c r="M15" s="3">
        <v>2189.5</v>
      </c>
      <c r="N15" s="3"/>
      <c r="O15">
        <f t="shared" si="1"/>
        <v>45059.68</v>
      </c>
    </row>
    <row r="16" spans="1:15" ht="12.75">
      <c r="A16" s="2" t="s">
        <v>25</v>
      </c>
      <c r="B16" s="3">
        <v>52034</v>
      </c>
      <c r="C16" s="3">
        <v>69421</v>
      </c>
      <c r="D16" s="3">
        <f t="shared" si="0"/>
        <v>-223197</v>
      </c>
      <c r="E16" s="3">
        <v>8824.33</v>
      </c>
      <c r="F16" s="3">
        <v>3385.2</v>
      </c>
      <c r="G16" s="3">
        <v>0</v>
      </c>
      <c r="H16" s="3">
        <v>476.15</v>
      </c>
      <c r="I16" s="3">
        <f>2718.6+385.12+2401.59</f>
        <v>5505.3099999999995</v>
      </c>
      <c r="J16" s="3">
        <v>33799.44</v>
      </c>
      <c r="K16" s="3">
        <v>5417.88</v>
      </c>
      <c r="L16" s="3">
        <v>8508.85</v>
      </c>
      <c r="M16" s="3">
        <v>3503.89</v>
      </c>
      <c r="N16" s="3"/>
      <c r="O16">
        <f t="shared" si="1"/>
        <v>69421.05</v>
      </c>
    </row>
    <row r="17" spans="1:15" ht="12.75">
      <c r="A17" s="2" t="s">
        <v>14</v>
      </c>
      <c r="B17" s="3">
        <v>51904</v>
      </c>
      <c r="C17" s="3">
        <v>183402</v>
      </c>
      <c r="D17" s="3">
        <f t="shared" si="0"/>
        <v>-354695</v>
      </c>
      <c r="E17" s="3">
        <v>8989.69</v>
      </c>
      <c r="F17" s="3">
        <v>3385.2</v>
      </c>
      <c r="G17" s="3">
        <v>0</v>
      </c>
      <c r="H17" s="3">
        <v>0</v>
      </c>
      <c r="I17" s="3">
        <f>2718.6+385.12+2401.59</f>
        <v>5505.3099999999995</v>
      </c>
      <c r="J17" s="3">
        <v>143683.14</v>
      </c>
      <c r="K17" s="3">
        <v>4792.74</v>
      </c>
      <c r="L17" s="6">
        <v>7293.3</v>
      </c>
      <c r="M17" s="3">
        <v>9752.36</v>
      </c>
      <c r="N17" s="3"/>
      <c r="O17">
        <f t="shared" si="1"/>
        <v>183401.74</v>
      </c>
    </row>
    <row r="18" spans="1:15" ht="12.75">
      <c r="A18" s="2" t="s">
        <v>15</v>
      </c>
      <c r="B18" s="3">
        <v>47642</v>
      </c>
      <c r="C18" s="6">
        <v>45063</v>
      </c>
      <c r="D18" s="3">
        <f t="shared" si="0"/>
        <v>-352116</v>
      </c>
      <c r="E18" s="3">
        <v>8726.68</v>
      </c>
      <c r="F18" s="3">
        <v>3906</v>
      </c>
      <c r="G18" s="3">
        <v>0</v>
      </c>
      <c r="H18" s="6">
        <v>0</v>
      </c>
      <c r="I18" s="3">
        <f>2718.6+385.12+2401.59</f>
        <v>5505.3099999999995</v>
      </c>
      <c r="J18" s="6">
        <v>11142.01</v>
      </c>
      <c r="K18" s="6">
        <v>5001.12</v>
      </c>
      <c r="L18" s="6">
        <v>8613.04</v>
      </c>
      <c r="M18" s="6">
        <v>2168.55</v>
      </c>
      <c r="N18" s="6"/>
      <c r="O18">
        <f t="shared" si="1"/>
        <v>45062.71000000001</v>
      </c>
    </row>
    <row r="19" spans="1:15" ht="12.75">
      <c r="A19" s="2" t="s">
        <v>16</v>
      </c>
      <c r="B19" s="3">
        <v>52948</v>
      </c>
      <c r="C19" s="7">
        <v>43985</v>
      </c>
      <c r="D19" s="3">
        <f t="shared" si="0"/>
        <v>-343153</v>
      </c>
      <c r="E19" s="3">
        <v>7938.97</v>
      </c>
      <c r="F19" s="3">
        <v>3906</v>
      </c>
      <c r="G19" s="3">
        <v>0</v>
      </c>
      <c r="H19" s="7">
        <v>476.15</v>
      </c>
      <c r="I19" s="3">
        <f>2718.6+385.12+2401.59</f>
        <v>5505.3099999999995</v>
      </c>
      <c r="J19" s="7">
        <v>10573.47</v>
      </c>
      <c r="K19" s="7">
        <v>4514.9</v>
      </c>
      <c r="L19" s="7">
        <v>8960.34</v>
      </c>
      <c r="M19" s="7">
        <v>2109.45</v>
      </c>
      <c r="N19" s="7"/>
      <c r="O19">
        <f t="shared" si="1"/>
        <v>43984.59</v>
      </c>
    </row>
    <row r="20" spans="1:15" ht="12.75">
      <c r="A20" s="2" t="s">
        <v>17</v>
      </c>
      <c r="B20" s="3">
        <v>48576</v>
      </c>
      <c r="C20" s="3">
        <v>36753</v>
      </c>
      <c r="D20" s="3">
        <f t="shared" si="0"/>
        <v>-331330</v>
      </c>
      <c r="E20" s="3">
        <v>7938.97</v>
      </c>
      <c r="F20" s="3">
        <v>3906</v>
      </c>
      <c r="G20" s="3">
        <v>0</v>
      </c>
      <c r="H20" s="3">
        <v>0</v>
      </c>
      <c r="I20" s="3">
        <f>2718.6+385.12+2485.97</f>
        <v>5589.69</v>
      </c>
      <c r="J20" s="3">
        <v>8163.6</v>
      </c>
      <c r="K20" s="3">
        <v>4098.14</v>
      </c>
      <c r="L20" s="3">
        <v>5348.42</v>
      </c>
      <c r="M20" s="3">
        <v>1708.4</v>
      </c>
      <c r="N20" s="3"/>
      <c r="O20">
        <f t="shared" si="1"/>
        <v>36753.22</v>
      </c>
    </row>
    <row r="21" spans="1:15" ht="12.75">
      <c r="A21" s="2" t="s">
        <v>18</v>
      </c>
      <c r="B21" s="3">
        <v>54494</v>
      </c>
      <c r="C21" s="3">
        <v>44142</v>
      </c>
      <c r="D21" s="3">
        <f t="shared" si="0"/>
        <v>-320978</v>
      </c>
      <c r="E21" s="3">
        <v>7938.97</v>
      </c>
      <c r="F21" s="3">
        <v>3906</v>
      </c>
      <c r="G21" s="3">
        <v>0</v>
      </c>
      <c r="H21" s="3">
        <v>0</v>
      </c>
      <c r="I21" s="3">
        <f>2718.6+385.12+2485.97</f>
        <v>5589.69</v>
      </c>
      <c r="J21" s="3">
        <v>10806.49</v>
      </c>
      <c r="K21" s="3">
        <v>5035.85</v>
      </c>
      <c r="L21" s="3">
        <v>8751.96</v>
      </c>
      <c r="M21" s="3">
        <v>2112.48</v>
      </c>
      <c r="N21" s="3"/>
      <c r="O21">
        <f t="shared" si="1"/>
        <v>44141.44</v>
      </c>
    </row>
    <row r="22" spans="1:15" ht="12.75">
      <c r="A22" s="2" t="s">
        <v>20</v>
      </c>
      <c r="B22" s="3">
        <v>62759</v>
      </c>
      <c r="C22" s="3">
        <v>58939</v>
      </c>
      <c r="D22" s="9">
        <f t="shared" si="0"/>
        <v>-317158</v>
      </c>
      <c r="E22" s="3">
        <v>7938.97</v>
      </c>
      <c r="F22" s="3">
        <v>3906</v>
      </c>
      <c r="G22" s="3">
        <v>3264.62</v>
      </c>
      <c r="H22" s="3">
        <v>476.15</v>
      </c>
      <c r="I22" s="3">
        <f>2718.6+385.12+2485.97</f>
        <v>5589.69</v>
      </c>
      <c r="J22" s="3">
        <v>10597.82</v>
      </c>
      <c r="K22" s="3">
        <v>6320.86</v>
      </c>
      <c r="L22" s="3">
        <v>10557.92</v>
      </c>
      <c r="M22" s="3">
        <v>2924.66</v>
      </c>
      <c r="N22" s="3">
        <v>7362.76</v>
      </c>
      <c r="O22">
        <f>E22+F22+G22+H22+I22+J22+K22+L22+M22+N22</f>
        <v>58939.450000000004</v>
      </c>
    </row>
    <row r="23" spans="1:15" ht="12.75">
      <c r="A23" s="5" t="s">
        <v>19</v>
      </c>
      <c r="B23" s="5">
        <f>SUM(B11:B22)</f>
        <v>599387</v>
      </c>
      <c r="C23" s="5">
        <f>SUM(C11:C22)</f>
        <v>875923</v>
      </c>
      <c r="D23" s="5"/>
      <c r="E23" s="5">
        <f aca="true" t="shared" si="2" ref="E23:M23">SUM(E11:E22)</f>
        <v>99639.09000000001</v>
      </c>
      <c r="F23" s="5">
        <f t="shared" si="2"/>
        <v>44658.600000000006</v>
      </c>
      <c r="G23" s="5">
        <f t="shared" si="2"/>
        <v>3264.62</v>
      </c>
      <c r="H23" s="5">
        <f t="shared" si="2"/>
        <v>1904.6</v>
      </c>
      <c r="I23" s="5">
        <f t="shared" si="2"/>
        <v>64391.259999999995</v>
      </c>
      <c r="J23" s="5">
        <f t="shared" si="2"/>
        <v>455977.11999999994</v>
      </c>
      <c r="K23" s="5">
        <f t="shared" si="2"/>
        <v>57651.8</v>
      </c>
      <c r="L23" s="5">
        <f t="shared" si="2"/>
        <v>96584.12999999999</v>
      </c>
      <c r="M23" s="5">
        <f t="shared" si="2"/>
        <v>44487.490000000005</v>
      </c>
      <c r="N23" s="3">
        <f>N22</f>
        <v>7362.76</v>
      </c>
      <c r="O23">
        <f>E23+F23+G23+H23+I23+J23+K23+L23+M23+N23</f>
        <v>875921.47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2018-03-26T12:04:45Z</cp:lastPrinted>
  <dcterms:created xsi:type="dcterms:W3CDTF">2012-09-02T06:37:17Z</dcterms:created>
  <dcterms:modified xsi:type="dcterms:W3CDTF">2021-03-26T05:13:10Z</dcterms:modified>
  <cp:category/>
  <cp:version/>
  <cp:contentType/>
  <cp:contentStatus/>
</cp:coreProperties>
</file>