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<sst xmlns="http://schemas.openxmlformats.org/spreadsheetml/2006/main" count="161" uniqueCount="138">
  <si>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</si>
  <si>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</si>
  <si>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</si>
  <si>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</si>
  <si>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</si>
  <si>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</si>
  <si>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</si>
  <si>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</si>
  <si>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</si>
  <si>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</si>
  <si>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</si>
  <si>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</si>
  <si>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</si>
  <si>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</si>
  <si>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</si>
  <si>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</si>
  <si>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</si>
  <si>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</si>
  <si>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</si>
  <si>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</si>
  <si>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</si>
  <si>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</si>
  <si>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</si>
  <si>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</si>
  <si>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</si>
  <si>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</si>
  <si>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</si>
  <si>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</si>
  <si>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</si>
  <si>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</si>
  <si>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</si>
  <si>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</si>
  <si>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</si>
  <si>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</si>
  <si>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</si>
  <si>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</si>
  <si>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</si>
  <si>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</si>
  <si>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</si>
  <si>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</si>
  <si>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</si>
  <si>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</si>
  <si>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</si>
  <si>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</si>
  <si>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</si>
  <si>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</si>
  <si>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</si>
  <si>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</si>
  <si>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</si>
  <si>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</si>
  <si>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</si>
  <si>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</si>
  <si>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</si>
  <si>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</si>
  <si>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</si>
  <si>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</si>
  <si>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</si>
  <si>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</si>
  <si>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</si>
  <si>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</si>
  <si>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</si>
  <si>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</si>
  <si>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</si>
  <si>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</si>
  <si>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</si>
  <si>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</si>
  <si>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</si>
  <si>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</si>
  <si>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</si>
  <si>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</si>
  <si>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</si>
  <si>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</si>
  <si>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</si>
  <si>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</si>
  <si>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</si>
  <si>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</si>
  <si>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</si>
  <si>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</si>
  <si>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</si>
  <si>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</si>
  <si>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</si>
  <si>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</si>
  <si>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</si>
  <si>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</si>
  <si>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</si>
  <si>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</si>
  <si>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</si>
  <si>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</si>
  <si>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</si>
  <si>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</si>
  <si>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</si>
  <si>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</si>
  <si>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</si>
  <si>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</si>
  <si>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</si>
  <si>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</si>
  <si>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</si>
  <si>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</si>
  <si>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</si>
  <si>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</si>
  <si>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</si>
  <si>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</si>
  <si>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</si>
  <si>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</si>
  <si>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</si>
  <si>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</si>
  <si>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</si>
  <si>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</si>
  <si>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</si>
  <si>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</si>
  <si>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</si>
  <si>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</si>
  <si>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</si>
  <si>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</si>
  <si>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</si>
  <si>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</si>
  <si>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</si>
  <si>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</si>
  <si>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</si>
  <si>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</si>
  <si>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</si>
  <si>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</si>
  <si>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</si>
  <si>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</si>
  <si>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</si>
  <si>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</si>
  <si>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</si>
  <si>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</si>
  <si>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</si>
  <si>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</si>
  <si>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</si>
  <si>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</si>
  <si>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апреля</t>
  </si>
  <si>
    <t>за   апрель  2020 г.</t>
  </si>
  <si>
    <t>ост.на 01.05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</si>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</sst>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2">
      <selection activeCell="D76" sqref="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4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15</v>
      </c>
      <c r="M17" s="44">
        <f t="shared" si="0"/>
        <v>2477.7711000000004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125</v>
      </c>
      <c r="J20" s="20"/>
      <c r="K20" s="27" t="s">
        <v>58</v>
      </c>
      <c r="L20" s="28">
        <f>SUM(L6:L19)</f>
        <v>16.85</v>
      </c>
      <c r="M20" s="33">
        <f>SUM(M6:M19)</f>
        <v>2783.362869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f>0.06*7.1</f>
        <v>0.426</v>
      </c>
      <c r="M24" s="32">
        <f>L24*126.87*1.302*1.15</f>
        <v>80.92400412599999</v>
      </c>
    </row>
    <row r="25" spans="1:13" ht="12.75">
      <c r="A25" t="s">
        <v>105</v>
      </c>
      <c r="J25" s="20">
        <v>2</v>
      </c>
      <c r="K25" s="20"/>
      <c r="L25" s="44"/>
      <c r="M25" s="32">
        <f aca="true" t="shared" si="1" ref="M25:M37">L25*126.87*1.302*1.15</f>
        <v>0</v>
      </c>
    </row>
    <row r="26" spans="1:13" ht="12.75">
      <c r="A26" t="s">
        <v>106</v>
      </c>
      <c r="J26" s="20">
        <v>3</v>
      </c>
      <c r="K26" s="20"/>
      <c r="L26" s="44"/>
      <c r="M26" s="32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0.426</v>
      </c>
      <c r="M38" s="33">
        <f>SUM(M24:M37)</f>
        <v>80.92400412599999</v>
      </c>
    </row>
    <row r="39" spans="1:11" ht="12.75">
      <c r="A39" s="2" t="s">
        <v>6</v>
      </c>
      <c r="F39" s="11">
        <v>36548.28</v>
      </c>
      <c r="K39" s="1" t="s">
        <v>62</v>
      </c>
    </row>
    <row r="40" spans="1:13" ht="12.75">
      <c r="A40" t="s">
        <v>7</v>
      </c>
      <c r="F40" s="5">
        <v>34921.18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0.9554808051158632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250+400+250+(40.9*15.52)+105</f>
        <v>1639.768</v>
      </c>
      <c r="J42" s="20">
        <v>1</v>
      </c>
      <c r="K42" s="20" t="s">
        <v>136</v>
      </c>
      <c r="L42" s="25" t="s">
        <v>137</v>
      </c>
      <c r="M42" s="44">
        <f>6*13.77</f>
        <v>82.62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36560.948000000004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2480*1.302</f>
        <v>3228.96</v>
      </c>
      <c r="J49" s="20">
        <v>8</v>
      </c>
      <c r="K49" s="20"/>
      <c r="L49" s="25"/>
      <c r="M49" s="25"/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/>
      <c r="L50" s="25"/>
      <c r="M50" s="25"/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11167.931040000001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233902</v>
      </c>
      <c r="D57">
        <v>229360</v>
      </c>
      <c r="E57">
        <v>2803</v>
      </c>
      <c r="F57" s="34">
        <f>C57/D57*E57</f>
        <v>2858.5076124869197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80.92400412599999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3*600*1.302</f>
        <v>2343.6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82.62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0.27</v>
      </c>
      <c r="E64" t="s">
        <v>14</v>
      </c>
      <c r="F64" s="11">
        <f>B64*D64</f>
        <v>756.8100000000001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8905.82448561292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82.62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0.95</v>
      </c>
      <c r="E71" t="s">
        <v>14</v>
      </c>
      <c r="F71" s="11">
        <f>B71*D71</f>
        <v>2662.85</v>
      </c>
    </row>
    <row r="72" spans="1:6" ht="12.75">
      <c r="A72" s="4" t="s">
        <v>29</v>
      </c>
      <c r="F72" s="31">
        <f>F68+F71</f>
        <v>3335.5699999999997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1.96</v>
      </c>
      <c r="E75" t="s">
        <v>14</v>
      </c>
      <c r="F75" s="11">
        <f>B75*D75</f>
        <v>5493.88</v>
      </c>
    </row>
    <row r="76" spans="1:6" ht="12.75">
      <c r="A76" s="4" t="s">
        <v>32</v>
      </c>
      <c r="F76" s="8">
        <f>SUM(F75)</f>
        <v>5493.88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28903.20552561292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33448.86552561292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43922</v>
      </c>
      <c r="C85" s="39">
        <v>-959774</v>
      </c>
      <c r="D85" s="42">
        <f>F43</f>
        <v>36560.948000000004</v>
      </c>
      <c r="E85" s="42">
        <f>F83</f>
        <v>33448.86552561292</v>
      </c>
      <c r="F85" s="43">
        <f>C85+D85-E85</f>
        <v>-956661.917525613</v>
      </c>
    </row>
    <row r="87" spans="1:6" ht="13.5" thickBot="1">
      <c r="A87" t="s">
        <v>110</v>
      </c>
      <c r="C87" s="47">
        <v>43922</v>
      </c>
      <c r="D87" s="8" t="s">
        <v>111</v>
      </c>
      <c r="E87" s="47">
        <v>43951</v>
      </c>
      <c r="F87" t="s">
        <v>112</v>
      </c>
    </row>
    <row r="88" spans="1:7" ht="13.5" thickBot="1">
      <c r="A88" t="s">
        <v>113</v>
      </c>
      <c r="F88" s="48">
        <f>E85</f>
        <v>33448.86552561292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2020-07-16T10:58:48Z</dcterms:modified>
  <cp:category/>
  <cp:version/>
  <cp:contentType/>
  <cp:contentStatus/>
</cp:coreProperties>
</file>