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<sst xmlns="http://schemas.openxmlformats.org/spreadsheetml/2006/main" count="160" uniqueCount="137">
  <si>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</si>
  <si>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</si>
  <si>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</si>
  <si>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</si>
  <si>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</si>
  <si>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</si>
  <si>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</si>
  <si>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</si>
  <si>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</si>
  <si>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</si>
  <si>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</si>
  <si>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</si>
  <si>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</si>
  <si>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</si>
  <si>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</si>
  <si>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</si>
  <si>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</si>
  <si>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</si>
  <si>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</si>
  <si>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</si>
  <si>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</si>
  <si>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</si>
  <si>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</si>
  <si>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</si>
  <si>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</si>
  <si>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</si>
  <si>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</si>
  <si>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</si>
  <si>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</si>
  <si>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</si>
  <si>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</si>
  <si>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</si>
  <si>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</si>
  <si>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</si>
  <si>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</si>
  <si>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</si>
  <si>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</si>
  <si>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</si>
  <si>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</si>
  <si>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</si>
  <si>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</si>
  <si>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</si>
  <si>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</si>
  <si>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</si>
  <si>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</si>
  <si>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</si>
  <si>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</si>
  <si>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</si>
  <si>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</si>
  <si>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</si>
  <si>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</si>
  <si>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</si>
  <si>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</si>
  <si>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</si>
  <si>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</si>
  <si>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</si>
  <si>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</si>
  <si>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</si>
  <si>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</si>
  <si>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</si>
  <si>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</si>
  <si>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</si>
  <si>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</si>
  <si>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</si>
  <si>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</si>
  <si>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</si>
  <si>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</si>
  <si>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</si>
  <si>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</si>
  <si>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</si>
  <si>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</si>
  <si>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</si>
  <si>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</si>
  <si>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</si>
  <si>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</si>
  <si>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</si>
  <si>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</si>
  <si>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</si>
  <si>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</si>
  <si>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</si>
  <si>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</si>
  <si>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</si>
  <si>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</si>
  <si>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</si>
  <si>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</si>
  <si>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</si>
  <si>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</si>
  <si>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</si>
  <si>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</si>
  <si>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</si>
  <si>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</si>
  <si>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</si>
  <si>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</si>
  <si>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</si>
  <si>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</si>
  <si>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</si>
  <si>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</si>
  <si>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</si>
  <si>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</si>
  <si>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</si>
  <si>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</si>
  <si>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</si>
  <si>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</si>
  <si>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</si>
  <si>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</si>
  <si>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</si>
  <si>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</si>
  <si>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</si>
  <si>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</si>
  <si>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</si>
  <si>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</si>
  <si>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</si>
  <si>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</si>
  <si>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</si>
  <si>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</si>
  <si>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</si>
  <si>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</si>
  <si>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</si>
  <si>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</si>
  <si>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</si>
  <si>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</si>
  <si>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</si>
  <si>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</si>
  <si>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</si>
  <si>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</si>
  <si>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</si>
  <si>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</si>
  <si>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</si>
  <si>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</si>
  <si>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</si>
  <si>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</si>
  <si>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</si>
  <si>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</si>
  <si>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</si>
  <si>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</si>
  <si>
    <t>демонтаж, монтаж эл.узла (1шт) для прочистки сопла</t>
  </si>
  <si>
    <t>промывка, опрессовка системы отопления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</si>
</sst>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F51" sqref="F5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736.16931444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8.43</v>
      </c>
      <c r="M14" s="47">
        <f t="shared" si="0"/>
        <v>1758.04739964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7">
        <f t="shared" si="0"/>
        <v>2085.4654800000003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27.79</v>
      </c>
      <c r="M20" s="32">
        <f>SUM(M6:M19)</f>
        <v>5795.50856892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135</v>
      </c>
      <c r="L24" s="47">
        <v>3.12</v>
      </c>
      <c r="M24" s="31">
        <f>L24*160.174*1.302*1.15</f>
        <v>748.265014224</v>
      </c>
    </row>
    <row r="25" spans="1:13" ht="12.75">
      <c r="A25" t="s">
        <v>106</v>
      </c>
      <c r="J25" s="20">
        <v>2</v>
      </c>
      <c r="K25" s="53" t="s">
        <v>136</v>
      </c>
      <c r="L25" s="47">
        <v>96</v>
      </c>
      <c r="M25" s="31">
        <f aca="true" t="shared" si="1" ref="M25:M35">L25*160.174*1.302*1.15</f>
        <v>23023.5388992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99.12</v>
      </c>
      <c r="M36" s="32">
        <f>SUM(M24:M35)</f>
        <v>23771.803913424003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39776.63+0.03</f>
        <v>39776.659999999996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49258.76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1.2383835143523867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54"/>
    </row>
    <row r="44" spans="1:13" ht="12.75">
      <c r="A44" s="3" t="s">
        <v>9</v>
      </c>
      <c r="B44" s="3"/>
      <c r="C44" s="3"/>
      <c r="D44" s="3"/>
      <c r="E44" s="1"/>
      <c r="F44" s="8">
        <f>F41+F43</f>
        <v>50158.76</v>
      </c>
      <c r="J44" s="20">
        <v>5</v>
      </c>
      <c r="K44" s="20"/>
      <c r="L44" s="23"/>
      <c r="M44" s="54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6558*1.302</f>
        <v>8538.516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0*1.302</f>
        <v>0</v>
      </c>
      <c r="J50" s="20">
        <v>11</v>
      </c>
      <c r="K50" s="20"/>
      <c r="L50" s="23"/>
      <c r="M50" s="23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8538.516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0.5</v>
      </c>
      <c r="E55" t="s">
        <v>14</v>
      </c>
      <c r="F55" s="11">
        <f>B55*D55</f>
        <v>441.85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441.85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294051</v>
      </c>
      <c r="D58">
        <v>224780.8</v>
      </c>
      <c r="E58">
        <v>3169.4</v>
      </c>
      <c r="F58" s="36">
        <f>C58/D58*E58</f>
        <v>4146.106960203007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5795.50856892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23771.803913424003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0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0.31</v>
      </c>
      <c r="E65" t="s">
        <v>14</v>
      </c>
      <c r="F65" s="46">
        <f>B65*D65</f>
        <v>982.514</v>
      </c>
      <c r="J65" s="20"/>
      <c r="K65" s="20"/>
      <c r="L65" s="34" t="s">
        <v>65</v>
      </c>
      <c r="M65" s="35">
        <f>SUM(M40:M64)</f>
        <v>0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34695.93344254701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0.24</v>
      </c>
      <c r="E70" t="s">
        <v>14</v>
      </c>
      <c r="F70" s="46">
        <f>B70*D70</f>
        <v>760.656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1.32</v>
      </c>
      <c r="E73" t="s">
        <v>14</v>
      </c>
      <c r="F73" s="11">
        <f>B73*D73</f>
        <v>4183.608</v>
      </c>
    </row>
    <row r="74" spans="1:6" ht="12.75">
      <c r="A74" s="10" t="s">
        <v>29</v>
      </c>
      <c r="F74" s="33">
        <f>F70+F73</f>
        <v>4944.264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2.45</v>
      </c>
      <c r="E77" t="s">
        <v>14</v>
      </c>
      <c r="F77" s="11">
        <f>B77*D77</f>
        <v>7765.030000000001</v>
      </c>
    </row>
    <row r="78" spans="1:6" ht="12.75">
      <c r="A78" s="10" t="s">
        <v>32</v>
      </c>
      <c r="F78" s="33">
        <f>SUM(F77)</f>
        <v>7765.030000000001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56385.59344254701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3270.3644196677265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1518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285.28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61459.23786221474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43983</v>
      </c>
      <c r="C87" s="41">
        <v>-103300</v>
      </c>
      <c r="D87" s="44">
        <f>F44</f>
        <v>50158.76</v>
      </c>
      <c r="E87" s="44">
        <f>F85</f>
        <v>61459.23786221474</v>
      </c>
      <c r="F87" s="45">
        <f>C87+D87-E87</f>
        <v>-114600.47786221473</v>
      </c>
    </row>
    <row r="89" spans="1:6" ht="13.5" thickBot="1">
      <c r="A89" t="s">
        <v>111</v>
      </c>
      <c r="C89" s="49">
        <v>43983</v>
      </c>
      <c r="D89" s="8" t="s">
        <v>112</v>
      </c>
      <c r="E89" s="49">
        <v>44012</v>
      </c>
      <c r="F89" t="s">
        <v>113</v>
      </c>
    </row>
    <row r="90" spans="1:7" ht="13.5" thickBot="1">
      <c r="A90" t="s">
        <v>114</v>
      </c>
      <c r="F90" s="50">
        <f>E87</f>
        <v>61459.23786221474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2017-08-21T12:45:51Z</cp:lastPrinted>
  <dcterms:created xsi:type="dcterms:W3CDTF">2008-08-18T07:30:19Z</dcterms:created>
  <dcterms:modified xsi:type="dcterms:W3CDTF">2020-09-06T16:54:24Z</dcterms:modified>
  <cp:category/>
  <cp:version/>
  <cp:contentType/>
  <cp:contentStatus/>
</cp:coreProperties>
</file>