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<sst xmlns="http://schemas.openxmlformats.org/spreadsheetml/2006/main" count="30" uniqueCount="30">
  <si>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</si>
  <si>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</si>
  <si>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</si>
  <si>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</si>
  <si>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</si>
  <si>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</si>
  <si>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</si>
  <si>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</si>
  <si>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</si>
  <si>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</si>
  <si>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</si>
  <si>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</si>
  <si>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</si>
  <si>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</si>
  <si>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</si>
  <si>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</si>
  <si>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</si>
  <si>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</si>
  <si>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</si>
  <si>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</si>
  <si>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</si>
  <si>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</si>
  <si>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</si>
  <si>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Плановые накопления</t>
  </si>
  <si>
    <t>май</t>
  </si>
  <si>
    <t>июнь</t>
  </si>
  <si>
    <t>расходы на ОДН</t>
  </si>
  <si>
    <t>Налоги</t>
  </si>
  <si>
    <t>Сводная ведомость доходов и расходов за 2020 год по ул. Забайкальская д.18</t>
  </si>
  <si>
    <t>на 01.01.20</t>
  </si>
</sst>
</file>

<file path=xl/styles.xml><?xml version="1.0" encoding="utf-8"?>
<styleSheet xmlns="http://schemas.openxmlformats.org/spreadsheetml/2006/main">
  <numFmts count="2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3"/>
  <sheetViews>
    <sheetView tabSelected="1" zoomScalePageLayoutView="0" workbookViewId="0" topLeftCell="A4">
      <selection activeCell="O24" sqref="O24"/>
    </sheetView>
  </sheetViews>
  <sheetFormatPr defaultColWidth="9.00390625" defaultRowHeight="12.75"/>
  <cols>
    <col min="1" max="1" width="11.125" style="0" customWidth="1"/>
    <col min="2" max="2" width="9.00390625" style="0" customWidth="1"/>
    <col min="3" max="3" width="9.375" style="0" customWidth="1"/>
    <col min="4" max="4" width="11.25390625" style="0" customWidth="1"/>
    <col min="7" max="7" width="9.00390625" style="0" customWidth="1"/>
    <col min="8" max="8" width="11.125" style="0" customWidth="1"/>
    <col min="9" max="9" width="9.625" style="0" customWidth="1"/>
  </cols>
  <sheetData>
    <row r="2" spans="3:10" ht="12.75">
      <c r="C2" s="1"/>
      <c r="D2" s="1" t="s">
        <v>28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>
      <c r="A6" s="19" t="s">
        <v>22</v>
      </c>
      <c r="B6" s="22" t="s">
        <v>0</v>
      </c>
      <c r="C6" s="22" t="s">
        <v>1</v>
      </c>
      <c r="D6" s="22" t="s">
        <v>2</v>
      </c>
      <c r="E6" s="25" t="s">
        <v>7</v>
      </c>
      <c r="F6" s="26"/>
      <c r="G6" s="27"/>
      <c r="H6" s="8"/>
      <c r="I6" s="9" t="s">
        <v>26</v>
      </c>
      <c r="J6" s="9" t="s">
        <v>6</v>
      </c>
      <c r="K6" s="9" t="s">
        <v>8</v>
      </c>
      <c r="L6" s="9" t="s">
        <v>9</v>
      </c>
      <c r="M6" s="9" t="s">
        <v>23</v>
      </c>
      <c r="N6" s="17" t="s">
        <v>27</v>
      </c>
    </row>
    <row r="7" spans="1:14" ht="12.75" customHeight="1">
      <c r="A7" s="20"/>
      <c r="B7" s="23"/>
      <c r="C7" s="23"/>
      <c r="D7" s="23"/>
      <c r="E7" s="12" t="s">
        <v>3</v>
      </c>
      <c r="F7" s="12" t="s">
        <v>4</v>
      </c>
      <c r="G7" s="28" t="s">
        <v>21</v>
      </c>
      <c r="H7" s="12" t="s">
        <v>5</v>
      </c>
      <c r="I7" s="15"/>
      <c r="J7" s="10"/>
      <c r="K7" s="10"/>
      <c r="L7" s="10"/>
      <c r="M7" s="10"/>
      <c r="N7" s="18"/>
    </row>
    <row r="8" spans="1:14" ht="12.75">
      <c r="A8" s="20"/>
      <c r="B8" s="23"/>
      <c r="C8" s="23"/>
      <c r="D8" s="23"/>
      <c r="E8" s="13"/>
      <c r="F8" s="13"/>
      <c r="G8" s="29"/>
      <c r="H8" s="13"/>
      <c r="I8" s="15"/>
      <c r="J8" s="10"/>
      <c r="K8" s="10"/>
      <c r="L8" s="10"/>
      <c r="M8" s="10"/>
      <c r="N8" s="18"/>
    </row>
    <row r="9" spans="1:14" ht="12.75">
      <c r="A9" s="21"/>
      <c r="B9" s="24"/>
      <c r="C9" s="24"/>
      <c r="D9" s="24"/>
      <c r="E9" s="14"/>
      <c r="F9" s="14"/>
      <c r="G9" s="30"/>
      <c r="H9" s="14"/>
      <c r="I9" s="16"/>
      <c r="J9" s="11"/>
      <c r="K9" s="11"/>
      <c r="L9" s="11"/>
      <c r="M9" s="11"/>
      <c r="N9" s="18"/>
    </row>
    <row r="10" spans="1:14" ht="12.75">
      <c r="A10" s="2" t="s">
        <v>29</v>
      </c>
      <c r="B10" s="3"/>
      <c r="C10" s="3"/>
      <c r="D10" s="3">
        <v>-529407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10</v>
      </c>
      <c r="B11" s="3">
        <v>49024</v>
      </c>
      <c r="C11" s="3">
        <v>54969</v>
      </c>
      <c r="D11" s="3">
        <f>D10+B11-C11</f>
        <v>-535352</v>
      </c>
      <c r="E11" s="3">
        <v>7633.63</v>
      </c>
      <c r="F11" s="3">
        <v>3255</v>
      </c>
      <c r="G11" s="3">
        <v>0</v>
      </c>
      <c r="H11" s="3">
        <v>0</v>
      </c>
      <c r="I11" s="3">
        <f>2875+407.1+2126.06</f>
        <v>5408.16</v>
      </c>
      <c r="J11" s="3">
        <v>24657.17</v>
      </c>
      <c r="K11" s="3">
        <v>4366.66</v>
      </c>
      <c r="L11" s="3">
        <v>6931.2</v>
      </c>
      <c r="M11" s="3">
        <v>2716.93</v>
      </c>
      <c r="N11" s="3"/>
      <c r="O11">
        <f>E11+F11+G11+H11+I11+J11+K11+L11+M11</f>
        <v>54968.74999999999</v>
      </c>
    </row>
    <row r="12" spans="1:15" ht="12.75">
      <c r="A12" s="2" t="s">
        <v>11</v>
      </c>
      <c r="B12" s="3">
        <v>47181</v>
      </c>
      <c r="C12" s="3">
        <v>89473</v>
      </c>
      <c r="D12" s="3">
        <f aca="true" t="shared" si="0" ref="D12:D22">D11+B12-C12</f>
        <v>-577644</v>
      </c>
      <c r="E12" s="3">
        <v>7939.6</v>
      </c>
      <c r="F12" s="3">
        <v>3385.2</v>
      </c>
      <c r="G12" s="3">
        <v>0</v>
      </c>
      <c r="H12" s="3">
        <v>0</v>
      </c>
      <c r="I12" s="3">
        <f>2875+407.1+2126.06</f>
        <v>5408.16</v>
      </c>
      <c r="J12" s="3">
        <v>56140.19</v>
      </c>
      <c r="K12" s="3">
        <v>4262.69</v>
      </c>
      <c r="L12" s="3">
        <v>7728.29</v>
      </c>
      <c r="M12" s="3">
        <v>4608.45</v>
      </c>
      <c r="N12" s="3"/>
      <c r="O12">
        <f aca="true" t="shared" si="1" ref="O12:O23">E12+F12+G12+H12+I12+J12+K12+L12+M12</f>
        <v>89472.57999999999</v>
      </c>
    </row>
    <row r="13" spans="1:15" ht="12.75">
      <c r="A13" s="2" t="s">
        <v>12</v>
      </c>
      <c r="B13" s="3">
        <v>47190</v>
      </c>
      <c r="C13" s="3">
        <v>41310</v>
      </c>
      <c r="D13" s="3">
        <f t="shared" si="0"/>
        <v>-571764</v>
      </c>
      <c r="E13" s="3">
        <v>7939.6</v>
      </c>
      <c r="F13" s="3">
        <v>3385.2</v>
      </c>
      <c r="G13" s="3">
        <v>0</v>
      </c>
      <c r="H13" s="3">
        <v>643.5</v>
      </c>
      <c r="I13" s="3">
        <f>2875+407.1+2126.06</f>
        <v>5408.16</v>
      </c>
      <c r="J13" s="3">
        <v>7790.79</v>
      </c>
      <c r="K13" s="3">
        <v>4782.53</v>
      </c>
      <c r="L13" s="3">
        <v>9391.78</v>
      </c>
      <c r="M13" s="3">
        <v>1968.14</v>
      </c>
      <c r="N13" s="3"/>
      <c r="O13">
        <f t="shared" si="1"/>
        <v>41309.7</v>
      </c>
    </row>
    <row r="14" spans="1:15" ht="12.75">
      <c r="A14" s="2" t="s">
        <v>13</v>
      </c>
      <c r="B14" s="3">
        <v>44399</v>
      </c>
      <c r="C14" s="3">
        <v>39967</v>
      </c>
      <c r="D14" s="3">
        <f t="shared" si="0"/>
        <v>-567332</v>
      </c>
      <c r="E14" s="3">
        <v>7939.6</v>
      </c>
      <c r="F14" s="3">
        <v>3385.2</v>
      </c>
      <c r="G14" s="3">
        <v>0</v>
      </c>
      <c r="H14" s="3">
        <v>0</v>
      </c>
      <c r="I14" s="3">
        <f>2875+407.1+2126.06</f>
        <v>5408.16</v>
      </c>
      <c r="J14" s="3">
        <v>10423.34</v>
      </c>
      <c r="K14" s="3">
        <v>4124.06</v>
      </c>
      <c r="L14" s="3">
        <v>6792.58</v>
      </c>
      <c r="M14" s="3">
        <v>1894.56</v>
      </c>
      <c r="N14" s="3"/>
      <c r="O14">
        <f t="shared" si="1"/>
        <v>39967.5</v>
      </c>
    </row>
    <row r="15" spans="1:15" ht="12.75">
      <c r="A15" s="2" t="s">
        <v>24</v>
      </c>
      <c r="B15" s="3">
        <v>51732</v>
      </c>
      <c r="C15" s="3">
        <v>40148</v>
      </c>
      <c r="D15" s="3">
        <f t="shared" si="0"/>
        <v>-555748</v>
      </c>
      <c r="E15" s="3">
        <v>7939.6</v>
      </c>
      <c r="F15" s="3">
        <v>3385.2</v>
      </c>
      <c r="G15" s="3">
        <v>0</v>
      </c>
      <c r="H15" s="3">
        <v>0</v>
      </c>
      <c r="I15" s="3">
        <f>2875+407.1+2126.06</f>
        <v>5408.16</v>
      </c>
      <c r="J15" s="3">
        <v>9000.19</v>
      </c>
      <c r="K15" s="3">
        <v>4886.5</v>
      </c>
      <c r="L15" s="3">
        <v>7624.32</v>
      </c>
      <c r="M15" s="3">
        <v>1904.48</v>
      </c>
      <c r="N15" s="3"/>
      <c r="O15">
        <f t="shared" si="1"/>
        <v>40148.450000000004</v>
      </c>
    </row>
    <row r="16" spans="1:15" ht="12.75">
      <c r="A16" s="2" t="s">
        <v>25</v>
      </c>
      <c r="B16" s="3">
        <v>52295</v>
      </c>
      <c r="C16" s="3">
        <v>64686</v>
      </c>
      <c r="D16" s="3">
        <f t="shared" si="0"/>
        <v>-568139</v>
      </c>
      <c r="E16" s="3">
        <v>8824.96</v>
      </c>
      <c r="F16" s="3">
        <v>3385.2</v>
      </c>
      <c r="G16" s="3">
        <v>0</v>
      </c>
      <c r="H16" s="3">
        <v>643.5</v>
      </c>
      <c r="I16" s="3">
        <f>2875+407.1+2533.16</f>
        <v>5815.26</v>
      </c>
      <c r="J16" s="3">
        <v>28893.08</v>
      </c>
      <c r="K16" s="3">
        <v>5406.34</v>
      </c>
      <c r="L16" s="3">
        <v>8490.72</v>
      </c>
      <c r="M16" s="3">
        <v>3227.34</v>
      </c>
      <c r="N16" s="3"/>
      <c r="O16">
        <f t="shared" si="1"/>
        <v>64686.399999999994</v>
      </c>
    </row>
    <row r="17" spans="1:15" ht="12.75">
      <c r="A17" s="2" t="s">
        <v>14</v>
      </c>
      <c r="B17" s="3">
        <v>50532</v>
      </c>
      <c r="C17" s="3">
        <v>46717</v>
      </c>
      <c r="D17" s="3">
        <f t="shared" si="0"/>
        <v>-564324</v>
      </c>
      <c r="E17" s="3">
        <v>8990.31</v>
      </c>
      <c r="F17" s="3">
        <v>3385.2</v>
      </c>
      <c r="G17" s="3">
        <v>0</v>
      </c>
      <c r="H17" s="3">
        <v>0</v>
      </c>
      <c r="I17" s="3">
        <f>2875+407.1+2533.16</f>
        <v>5815.26</v>
      </c>
      <c r="J17" s="3">
        <v>14223.89</v>
      </c>
      <c r="K17" s="3">
        <v>4782.53</v>
      </c>
      <c r="L17" s="7">
        <v>7277.76</v>
      </c>
      <c r="M17" s="3">
        <v>2242.26</v>
      </c>
      <c r="N17" s="3"/>
      <c r="O17">
        <f t="shared" si="1"/>
        <v>46717.21</v>
      </c>
    </row>
    <row r="18" spans="1:15" ht="12.75">
      <c r="A18" s="2" t="s">
        <v>15</v>
      </c>
      <c r="B18" s="3">
        <v>48813</v>
      </c>
      <c r="C18" s="7">
        <v>48249</v>
      </c>
      <c r="D18" s="3">
        <f t="shared" si="0"/>
        <v>-563760</v>
      </c>
      <c r="E18" s="3">
        <v>8727.31</v>
      </c>
      <c r="F18" s="3">
        <v>3385.2</v>
      </c>
      <c r="G18" s="3">
        <v>0</v>
      </c>
      <c r="H18" s="7">
        <v>0</v>
      </c>
      <c r="I18" s="3">
        <f>2875+407.1+2533.16</f>
        <v>5815.26</v>
      </c>
      <c r="J18" s="7">
        <v>14410.15</v>
      </c>
      <c r="K18" s="7">
        <v>4990.46</v>
      </c>
      <c r="L18" s="7">
        <v>8594.69</v>
      </c>
      <c r="M18" s="7">
        <v>2326.25</v>
      </c>
      <c r="N18" s="3"/>
      <c r="O18">
        <f t="shared" si="1"/>
        <v>48249.32</v>
      </c>
    </row>
    <row r="19" spans="1:15" ht="12.75">
      <c r="A19" s="2" t="s">
        <v>16</v>
      </c>
      <c r="B19" s="3">
        <v>46181</v>
      </c>
      <c r="C19" s="7">
        <v>77351</v>
      </c>
      <c r="D19" s="3">
        <f t="shared" si="0"/>
        <v>-594930</v>
      </c>
      <c r="E19" s="3">
        <v>7939.6</v>
      </c>
      <c r="F19" s="3">
        <v>3385.2</v>
      </c>
      <c r="G19" s="3">
        <v>0</v>
      </c>
      <c r="H19" s="7">
        <v>643.5</v>
      </c>
      <c r="I19" s="3">
        <f>2875+407.1+2533.16</f>
        <v>5815.26</v>
      </c>
      <c r="J19" s="7">
        <v>42199.45</v>
      </c>
      <c r="K19" s="7">
        <v>4505.28</v>
      </c>
      <c r="L19" s="7">
        <v>8941.25</v>
      </c>
      <c r="M19" s="7">
        <v>3921.63</v>
      </c>
      <c r="N19" s="3"/>
      <c r="O19">
        <f t="shared" si="1"/>
        <v>77351.17</v>
      </c>
    </row>
    <row r="20" spans="1:15" ht="12.75">
      <c r="A20" s="2" t="s">
        <v>17</v>
      </c>
      <c r="B20" s="3">
        <v>50772</v>
      </c>
      <c r="C20" s="3">
        <v>61531</v>
      </c>
      <c r="D20" s="3">
        <f t="shared" si="0"/>
        <v>-605689</v>
      </c>
      <c r="E20" s="3">
        <v>7939.6</v>
      </c>
      <c r="F20" s="3">
        <v>3385.2</v>
      </c>
      <c r="G20" s="3">
        <v>0</v>
      </c>
      <c r="H20" s="3">
        <v>0</v>
      </c>
      <c r="I20" s="3">
        <f>2875+407.1+2622.16</f>
        <v>5904.26</v>
      </c>
      <c r="J20" s="3">
        <v>31826.46</v>
      </c>
      <c r="K20" s="3">
        <v>4089.41</v>
      </c>
      <c r="L20" s="3">
        <v>5337.02</v>
      </c>
      <c r="M20" s="3">
        <v>3049.51</v>
      </c>
      <c r="N20" s="3"/>
      <c r="O20">
        <f t="shared" si="1"/>
        <v>61531.46</v>
      </c>
    </row>
    <row r="21" spans="1:15" ht="12.75">
      <c r="A21" s="2" t="s">
        <v>18</v>
      </c>
      <c r="B21" s="3">
        <v>51218</v>
      </c>
      <c r="C21" s="3">
        <v>195792</v>
      </c>
      <c r="D21" s="3">
        <f t="shared" si="0"/>
        <v>-750263</v>
      </c>
      <c r="E21" s="3">
        <v>7939.6</v>
      </c>
      <c r="F21" s="3">
        <v>3385.2</v>
      </c>
      <c r="G21" s="3">
        <v>0</v>
      </c>
      <c r="H21" s="3">
        <v>0</v>
      </c>
      <c r="I21" s="3">
        <f>2875+407.1+2622.16</f>
        <v>5904.26</v>
      </c>
      <c r="J21" s="3">
        <v>154394.51</v>
      </c>
      <c r="K21" s="3">
        <v>5025.12</v>
      </c>
      <c r="L21" s="3">
        <v>8733.31</v>
      </c>
      <c r="M21" s="3">
        <v>10409.71</v>
      </c>
      <c r="N21" s="3"/>
      <c r="O21">
        <f t="shared" si="1"/>
        <v>195791.71</v>
      </c>
    </row>
    <row r="22" spans="1:15" ht="12.75">
      <c r="A22" s="2" t="s">
        <v>20</v>
      </c>
      <c r="B22" s="3">
        <v>51891</v>
      </c>
      <c r="C22" s="3">
        <v>58064</v>
      </c>
      <c r="D22" s="5">
        <f t="shared" si="0"/>
        <v>-756436</v>
      </c>
      <c r="E22" s="3">
        <v>7939.6</v>
      </c>
      <c r="F22" s="3">
        <v>3385.2</v>
      </c>
      <c r="G22" s="3">
        <v>3257.66</v>
      </c>
      <c r="H22" s="3">
        <v>643.5</v>
      </c>
      <c r="I22" s="3">
        <f>2875+407.1+2622.16</f>
        <v>5904.26</v>
      </c>
      <c r="J22" s="3">
        <v>9884.33</v>
      </c>
      <c r="K22" s="3">
        <v>6307.39</v>
      </c>
      <c r="L22" s="3">
        <v>10535.42</v>
      </c>
      <c r="M22" s="3">
        <v>2859.41</v>
      </c>
      <c r="N22" s="3">
        <v>7347.07</v>
      </c>
      <c r="O22">
        <f>E22+F22+G22+H22+I22+J22+K22+L22+M22+N22</f>
        <v>58063.840000000004</v>
      </c>
    </row>
    <row r="23" spans="1:15" ht="12.75">
      <c r="A23" s="6" t="s">
        <v>19</v>
      </c>
      <c r="B23" s="6">
        <f>SUM(B11:B22)</f>
        <v>591228</v>
      </c>
      <c r="C23" s="6">
        <f>SUM(C11:C22)</f>
        <v>818257</v>
      </c>
      <c r="D23" s="6"/>
      <c r="E23" s="6">
        <f aca="true" t="shared" si="2" ref="E23:M23">SUM(E11:E22)</f>
        <v>97693.01000000002</v>
      </c>
      <c r="F23" s="6">
        <f t="shared" si="2"/>
        <v>40492.2</v>
      </c>
      <c r="G23" s="6">
        <f t="shared" si="2"/>
        <v>3257.66</v>
      </c>
      <c r="H23" s="6">
        <f t="shared" si="2"/>
        <v>2574</v>
      </c>
      <c r="I23" s="6">
        <f t="shared" si="2"/>
        <v>68014.62000000001</v>
      </c>
      <c r="J23" s="6">
        <f t="shared" si="2"/>
        <v>403843.55</v>
      </c>
      <c r="K23" s="6">
        <f t="shared" si="2"/>
        <v>57528.969999999994</v>
      </c>
      <c r="L23" s="6">
        <f t="shared" si="2"/>
        <v>96378.34</v>
      </c>
      <c r="M23" s="6">
        <f t="shared" si="2"/>
        <v>41128.67</v>
      </c>
      <c r="N23" s="3">
        <f>N22</f>
        <v>7347.07</v>
      </c>
      <c r="O23">
        <f>E23+F23+G23+H23+I23+J23+K23+L23+M23+N23</f>
        <v>818258.09</v>
      </c>
    </row>
  </sheetData>
  <sheetProtection/>
  <mergeCells count="15">
    <mergeCell ref="A6:A9"/>
    <mergeCell ref="B6:B9"/>
    <mergeCell ref="C6:C9"/>
    <mergeCell ref="K6:K9"/>
    <mergeCell ref="D6:D9"/>
    <mergeCell ref="E6:G6"/>
    <mergeCell ref="E7:E9"/>
    <mergeCell ref="F7:F9"/>
    <mergeCell ref="G7:G9"/>
    <mergeCell ref="L6:L9"/>
    <mergeCell ref="M6:M9"/>
    <mergeCell ref="H7:H9"/>
    <mergeCell ref="I6:I9"/>
    <mergeCell ref="J6:J9"/>
    <mergeCell ref="N6:N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2018-03-26T12:02:52Z</cp:lastPrinted>
  <dcterms:created xsi:type="dcterms:W3CDTF">2012-09-02T06:37:17Z</dcterms:created>
  <dcterms:modified xsi:type="dcterms:W3CDTF">2021-03-26T05:06:50Z</dcterms:modified>
  <cp:category/>
  <cp:version/>
  <cp:contentType/>
  <cp:contentStatus/>
</cp:coreProperties>
</file>