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<sst xmlns="http://schemas.openxmlformats.org/spreadsheetml/2006/main" count="158" uniqueCount="136">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</sst>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58">
      <selection activeCell="D65" sqref="D65:D77"/>
    </sheetView>
  </sheetViews>
  <sheetFormatPr defaultColWidth="9.00390625" defaultRowHeight="12.75"/>
  <cols>
    <col min="1" max="1" width="15.50390625" style="0" customWidth="1"/>
    <col min="2" max="2" width="10.00390625" style="0" customWidth="1"/>
    <col min="3" max="3" width="11.50390625" style="0" customWidth="1"/>
    <col min="4" max="4" width="11.125" style="0" customWidth="1"/>
    <col min="5" max="5" width="12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2.73</v>
      </c>
      <c r="M6" s="45">
        <f>L6*160.174*1.302</f>
        <v>569.3320760400001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625.6396440000001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7.3100000000000005</v>
      </c>
      <c r="M20" s="33">
        <f>SUM(M6:M19)</f>
        <v>1524.4752658800003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>L24*160.174*1.302*1.15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aca="true" t="shared" si="1" ref="M25:M33">L25*160.174*1.302*1.15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20948.16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17021.31</v>
      </c>
      <c r="J41" s="20">
        <v>4</v>
      </c>
      <c r="K41" s="20"/>
      <c r="L41" s="25"/>
      <c r="M41" s="25"/>
    </row>
    <row r="42" spans="6:13" ht="12.75">
      <c r="F42" s="9">
        <f>F41/F40</f>
        <v>0.8125443953072728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17671.31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5215*1.302</f>
        <v>6789.93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8144.01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304687</v>
      </c>
      <c r="D58">
        <v>224780.8</v>
      </c>
      <c r="E58">
        <v>1579.8</v>
      </c>
      <c r="F58" s="34">
        <f>C58/D58*E58</f>
        <v>2141.395184108251</v>
      </c>
    </row>
    <row r="59" spans="1:6" ht="12.75">
      <c r="A59" t="s">
        <v>20</v>
      </c>
      <c r="F59" s="34">
        <f>M20</f>
        <v>1524.4752658800003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0.48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3665.8704499882515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1.2</v>
      </c>
      <c r="E73" t="s">
        <v>14</v>
      </c>
      <c r="F73" s="11">
        <f>B73*D73</f>
        <v>1895.7599999999998</v>
      </c>
    </row>
    <row r="74" spans="1:6" ht="12.75">
      <c r="A74" s="4" t="s">
        <v>29</v>
      </c>
      <c r="F74" s="31">
        <f>F70+F73</f>
        <v>2274.912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2.48</v>
      </c>
      <c r="E77" t="s">
        <v>14</v>
      </c>
      <c r="F77" s="11">
        <f>B77*D77</f>
        <v>3917.904</v>
      </c>
    </row>
    <row r="78" spans="1:6" ht="12.75">
      <c r="A78" s="4" t="s">
        <v>31</v>
      </c>
      <c r="F78" s="31">
        <f>SUM(F77)</f>
        <v>3917.904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18002.696449988252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1044.1563940993185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1">
        <f>F80+F81+F82+F83+F84</f>
        <v>19046.85284408757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44044</v>
      </c>
      <c r="C87" s="39">
        <v>-116933</v>
      </c>
      <c r="D87" s="42">
        <f>F44</f>
        <v>17671.31</v>
      </c>
      <c r="E87" s="42">
        <f>F85</f>
        <v>19046.85284408757</v>
      </c>
      <c r="F87" s="43">
        <f>C87+D87-E87</f>
        <v>-118308.54284408757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44044</v>
      </c>
      <c r="D89" s="8" t="s">
        <v>113</v>
      </c>
      <c r="E89" s="52">
        <v>44073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2017-08-21T12:51:39Z</cp:lastPrinted>
  <dcterms:created xsi:type="dcterms:W3CDTF">2008-08-18T07:30:19Z</dcterms:created>
  <dcterms:modified xsi:type="dcterms:W3CDTF">2020-11-12T18:28:00Z</dcterms:modified>
  <cp:category/>
  <cp:version/>
  <cp:contentType/>
  <cp:contentStatus/>
</cp:coreProperties>
</file>