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<sst xmlns="http://schemas.openxmlformats.org/spreadsheetml/2006/main" count="161" uniqueCount="138">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</sst>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K24" sqref="K24:L2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1405.60373352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18.080000000000002</v>
      </c>
      <c r="M20" s="33">
        <f>SUM(M6:M19)</f>
        <v>3770.5215878400004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165.59</v>
      </c>
      <c r="M24" s="32">
        <f>L24*160.174*1.302*1.15</f>
        <v>39713.206315818</v>
      </c>
    </row>
    <row r="25" spans="1:13" ht="12.75">
      <c r="A25" t="s">
        <v>107</v>
      </c>
      <c r="J25" s="20">
        <v>3</v>
      </c>
      <c r="K25" s="20" t="s">
        <v>137</v>
      </c>
      <c r="L25" s="34">
        <v>3.12</v>
      </c>
      <c r="M25" s="32">
        <f aca="true" t="shared" si="1" ref="M25:M32">L25*160.174*1.302*1.15</f>
        <v>748.265014224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/>
      <c r="K33" s="29" t="s">
        <v>57</v>
      </c>
      <c r="L33" s="33">
        <f>SUM(L24:L32)</f>
        <v>168.71</v>
      </c>
      <c r="M33" s="33">
        <f>SUM(M24:M32)</f>
        <v>40461.471330042004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907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/>
      <c r="L37" s="25"/>
      <c r="M37" s="34"/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70262.62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79843.13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1.1363528715553164</v>
      </c>
      <c r="J41" s="20">
        <v>5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5">
        <f>(263.4*14.35)+800+250+250+400+105</f>
        <v>5584.789999999999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85427.92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8265*1.302</f>
        <v>10761.03</v>
      </c>
      <c r="J48" s="20">
        <v>12</v>
      </c>
      <c r="K48" s="20"/>
      <c r="L48" s="25"/>
      <c r="M48" s="25"/>
    </row>
    <row r="49" spans="1:13" ht="12.75">
      <c r="A49" s="6" t="s">
        <v>15</v>
      </c>
      <c r="F49" s="11">
        <f>4680*1.302</f>
        <v>6093.360000000001</v>
      </c>
      <c r="J49" s="20">
        <v>13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16854.39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0.5</v>
      </c>
      <c r="E54" t="s">
        <v>14</v>
      </c>
      <c r="F54" s="5">
        <f>B54*D54</f>
        <v>643.5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 s="47">
        <v>294051</v>
      </c>
      <c r="D57">
        <v>224780.8</v>
      </c>
      <c r="E57">
        <v>5990.2</v>
      </c>
      <c r="F57" s="35">
        <f>C57/D57*E57</f>
        <v>7836.186632488184</v>
      </c>
      <c r="J57" s="20">
        <v>21</v>
      </c>
      <c r="K57" s="20"/>
      <c r="L57" s="25"/>
      <c r="M57" s="25"/>
    </row>
    <row r="58" spans="1:13" ht="12.75">
      <c r="A58" t="s">
        <v>20</v>
      </c>
      <c r="F58" s="35">
        <f>M20</f>
        <v>3770.5215878400004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40461.471330042004</v>
      </c>
      <c r="J59" s="20">
        <v>23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24</v>
      </c>
      <c r="K60" s="20"/>
      <c r="L60" s="25"/>
      <c r="M60" s="25"/>
    </row>
    <row r="61" spans="1:13" ht="12.75">
      <c r="A61" t="s">
        <v>22</v>
      </c>
      <c r="F61" s="11">
        <f>M61</f>
        <v>0</v>
      </c>
      <c r="J61" s="20"/>
      <c r="K61" s="20"/>
      <c r="L61" s="30" t="s">
        <v>64</v>
      </c>
      <c r="M61" s="33">
        <f>SUM(M37:M60)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0.31</v>
      </c>
      <c r="E64" t="s">
        <v>14</v>
      </c>
      <c r="F64" s="11">
        <f>B64*D64</f>
        <v>1856.962</v>
      </c>
    </row>
    <row r="65" spans="1:6" ht="12.75">
      <c r="A65" s="47" t="s">
        <v>75</v>
      </c>
      <c r="B65" s="47"/>
      <c r="C65" s="47"/>
      <c r="D65" s="54"/>
      <c r="E65" s="47"/>
      <c r="F65" s="54">
        <v>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53925.14155037019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1.32</v>
      </c>
      <c r="E72" t="s">
        <v>14</v>
      </c>
      <c r="F72" s="11">
        <f>B72*D72</f>
        <v>7907.064</v>
      </c>
    </row>
    <row r="73" spans="1:6" ht="12.75">
      <c r="A73" s="4" t="s">
        <v>29</v>
      </c>
      <c r="F73" s="31">
        <f>F69+F72</f>
        <v>9344.712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2.45</v>
      </c>
      <c r="E76" t="s">
        <v>14</v>
      </c>
      <c r="F76" s="11">
        <f>B76*D76</f>
        <v>14675.99</v>
      </c>
    </row>
    <row r="77" spans="1:6" ht="12.75">
      <c r="A77" s="4" t="s">
        <v>31</v>
      </c>
      <c r="F77" s="31">
        <f>SUM(F76)</f>
        <v>14675.99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95443.73355037019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5535.736545921471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104660.19009629166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43983</v>
      </c>
      <c r="C86" s="40">
        <v>109465</v>
      </c>
      <c r="D86" s="43">
        <f>F43</f>
        <v>85427.92</v>
      </c>
      <c r="E86" s="43">
        <f>F84</f>
        <v>104660.19009629166</v>
      </c>
      <c r="F86" s="44">
        <f>C86+D86-E86</f>
        <v>90232.72990370833</v>
      </c>
    </row>
    <row r="88" spans="1:6" ht="13.5" thickBot="1">
      <c r="A88" t="s">
        <v>112</v>
      </c>
      <c r="C88" s="49">
        <v>43983</v>
      </c>
      <c r="D88" s="8" t="s">
        <v>113</v>
      </c>
      <c r="E88" s="49">
        <v>44012</v>
      </c>
      <c r="F88" t="s">
        <v>114</v>
      </c>
    </row>
    <row r="89" spans="1:7" ht="13.5" thickBot="1">
      <c r="A89" t="s">
        <v>115</v>
      </c>
      <c r="F89" s="50">
        <f>E86</f>
        <v>104660.19009629166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2020-09-12T14:11:17Z</cp:lastPrinted>
  <dcterms:created xsi:type="dcterms:W3CDTF">2008-08-18T07:30:19Z</dcterms:created>
  <dcterms:modified xsi:type="dcterms:W3CDTF">2020-09-12T14:11:18Z</dcterms:modified>
  <cp:category/>
  <cp:version/>
  <cp:contentType/>
  <cp:contentStatus/>
</cp:coreProperties>
</file>