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<sst xmlns="http://schemas.openxmlformats.org/spreadsheetml/2006/main" count="168" uniqueCount="145">
  <si>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</si>
  <si>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</si>
  <si>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</si>
  <si>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</si>
  <si>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</si>
  <si>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</si>
  <si>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</si>
  <si>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</si>
  <si>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</si>
  <si>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</si>
  <si>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</si>
  <si>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</si>
  <si>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</si>
  <si>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</si>
  <si>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</si>
  <si>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</si>
  <si>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</si>
  <si>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</si>
  <si>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</si>
  <si>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</si>
  <si>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</si>
  <si>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</si>
  <si>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</si>
  <si>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</si>
  <si>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</si>
  <si>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</si>
  <si>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</si>
  <si>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</si>
  <si>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</si>
  <si>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</si>
  <si>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</si>
  <si>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</si>
  <si>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</si>
  <si>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</si>
  <si>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</si>
  <si>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</si>
  <si>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</si>
  <si>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</si>
  <si>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</si>
  <si>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</si>
  <si>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</si>
  <si>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</si>
  <si>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</si>
  <si>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</si>
  <si>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</si>
  <si>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</si>
  <si>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</si>
  <si>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</si>
  <si>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</si>
  <si>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</si>
  <si>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</si>
  <si>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</si>
  <si>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</si>
  <si>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</si>
  <si>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</si>
  <si>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</si>
  <si>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</si>
  <si>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</si>
  <si>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</si>
  <si>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</si>
  <si>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</si>
  <si>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</si>
  <si>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</si>
  <si>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</si>
  <si>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</si>
  <si>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</si>
  <si>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</si>
  <si>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</si>
  <si>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</si>
  <si>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</si>
  <si>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</si>
  <si>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</si>
  <si>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</si>
  <si>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</si>
  <si>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</si>
  <si>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</si>
  <si>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</si>
  <si>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</si>
  <si>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</si>
  <si>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</si>
  <si>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</si>
  <si>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</si>
  <si>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</si>
  <si>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</si>
  <si>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</si>
  <si>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</si>
  <si>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</si>
  <si>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</si>
  <si>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</si>
  <si>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</si>
  <si>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</si>
  <si>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</si>
  <si>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</si>
  <si>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</si>
  <si>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</si>
  <si>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</si>
  <si>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</si>
  <si>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</si>
  <si>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</si>
  <si>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</si>
  <si>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</si>
  <si>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</si>
  <si>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</si>
  <si>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</si>
  <si>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</si>
  <si>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</si>
  <si>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</si>
  <si>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</si>
  <si>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</si>
  <si>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</si>
  <si>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</si>
  <si>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</si>
  <si>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</si>
  <si>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</si>
  <si>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</si>
  <si>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</si>
  <si>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</si>
  <si>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</si>
  <si>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</si>
  <si>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</si>
  <si>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</si>
  <si>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</si>
  <si>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</si>
  <si>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</si>
  <si>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</si>
  <si>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</si>
  <si>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</si>
  <si>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</si>
  <si>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</si>
  <si>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</si>
  <si>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</si>
  <si>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</si>
  <si>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февраля</t>
  </si>
  <si>
    <t>за   февраль  2020 г.</t>
  </si>
  <si>
    <t>ост.на 01.03</t>
  </si>
  <si>
    <t>прочистка канализации</t>
  </si>
  <si>
    <t>смена труб д 25 п-д3 (3мп)</t>
  </si>
  <si>
    <t>труба д 25</t>
  </si>
  <si>
    <t>3мп</t>
  </si>
  <si>
    <t>отвод 25</t>
  </si>
  <si>
    <t>1шт</t>
  </si>
  <si>
    <t>арматура</t>
  </si>
  <si>
    <t xml:space="preserve">смена ламп (22шт) </t>
  </si>
  <si>
    <t>лампа</t>
  </si>
  <si>
    <t>22шт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</si>
</sst>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76" sqref="D7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2">
        <f aca="true" t="shared" si="1" ref="M24:M37"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6">
        <f>0.03*184.3</f>
        <v>5.529</v>
      </c>
      <c r="M25" s="32">
        <f t="shared" si="1"/>
        <v>1050.302391579</v>
      </c>
    </row>
    <row r="26" spans="1:13" ht="13.5" customHeight="1">
      <c r="A26" t="s">
        <v>107</v>
      </c>
      <c r="J26" s="20">
        <v>3</v>
      </c>
      <c r="K26" s="20" t="s">
        <v>142</v>
      </c>
      <c r="L26" s="46">
        <f>0.22*7.1</f>
        <v>1.5619999999999998</v>
      </c>
      <c r="M26" s="32">
        <f t="shared" si="1"/>
        <v>296.721348462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11.921</v>
      </c>
      <c r="M38" s="33">
        <f>SUM(M24:M37)</f>
        <v>2264.5423783710003</v>
      </c>
    </row>
    <row r="39" spans="1:11" ht="12.75">
      <c r="A39" s="2" t="s">
        <v>6</v>
      </c>
      <c r="F39" s="11">
        <v>42997.87</v>
      </c>
      <c r="K39" s="1" t="s">
        <v>61</v>
      </c>
    </row>
    <row r="40" spans="1:13" ht="12.75">
      <c r="A40" t="s">
        <v>7</v>
      </c>
      <c r="F40" s="5">
        <v>34004.57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0.7908431278107496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137</v>
      </c>
      <c r="L42" s="25" t="s">
        <v>138</v>
      </c>
      <c r="M42" s="46">
        <f>3*140</f>
        <v>420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35409.57</v>
      </c>
      <c r="J43" s="20">
        <v>2</v>
      </c>
      <c r="K43" s="20" t="s">
        <v>139</v>
      </c>
      <c r="L43" s="46" t="s">
        <v>140</v>
      </c>
      <c r="M43" s="25">
        <v>90</v>
      </c>
    </row>
    <row r="44" spans="10:13" ht="12.75">
      <c r="J44" s="20">
        <v>3</v>
      </c>
      <c r="K44" s="20" t="s">
        <v>141</v>
      </c>
      <c r="L44" s="46"/>
      <c r="M44" s="25">
        <v>50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144</v>
      </c>
      <c r="M45" s="25">
        <f>22*13.21</f>
        <v>290.62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6430.89*1.302</f>
        <v>8373.01878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(2080)*1.302</f>
        <v>2708.1600000000003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11081.17878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224982</v>
      </c>
      <c r="D57">
        <v>229360</v>
      </c>
      <c r="E57">
        <v>2844.9</v>
      </c>
      <c r="F57" s="34">
        <f>C57/D57*E57</f>
        <v>2790.596842518312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850.62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0.19</v>
      </c>
      <c r="E64" t="s">
        <v>14</v>
      </c>
      <c r="F64" s="11">
        <f>B64*D64</f>
        <v>540.5310000000001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>
        <v>0</v>
      </c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4487.339611518312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0.23</v>
      </c>
      <c r="E68" t="s">
        <v>14</v>
      </c>
      <c r="F68" s="11">
        <f>B68*D68</f>
        <v>654.327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850.62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</v>
      </c>
      <c r="E71" t="s">
        <v>14</v>
      </c>
      <c r="F71" s="11">
        <f>B71*D71</f>
        <v>2844.9</v>
      </c>
    </row>
    <row r="72" spans="1:6" ht="12.75">
      <c r="A72" s="4" t="s">
        <v>29</v>
      </c>
      <c r="F72" s="31">
        <f>F68+F71</f>
        <v>3499.227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2.23</v>
      </c>
      <c r="E75" t="s">
        <v>14</v>
      </c>
      <c r="F75" s="11">
        <f>B75*D75</f>
        <v>6344.127</v>
      </c>
    </row>
    <row r="76" spans="1:6" ht="12.75">
      <c r="A76" s="4" t="s">
        <v>31</v>
      </c>
      <c r="F76" s="31">
        <f>SUM(F75)</f>
        <v>6344.127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25411.87239151831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762.3561717455493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30335.108563263857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43862</v>
      </c>
      <c r="C85" s="39">
        <v>-721131</v>
      </c>
      <c r="D85" s="42">
        <f>F43</f>
        <v>35409.57</v>
      </c>
      <c r="E85" s="42">
        <f>F83</f>
        <v>30335.108563263857</v>
      </c>
      <c r="F85" s="43">
        <f>C85+D85-E85</f>
        <v>-716056.538563264</v>
      </c>
    </row>
    <row r="87" spans="1:6" ht="13.5" thickBot="1">
      <c r="A87" t="s">
        <v>111</v>
      </c>
      <c r="C87" s="49">
        <v>43862</v>
      </c>
      <c r="D87" s="8" t="s">
        <v>112</v>
      </c>
      <c r="E87" s="49">
        <v>43890</v>
      </c>
      <c r="F87" t="s">
        <v>113</v>
      </c>
    </row>
    <row r="88" spans="1:7" ht="13.5" thickBot="1">
      <c r="A88" t="s">
        <v>114</v>
      </c>
      <c r="F88" s="50">
        <f>E85</f>
        <v>30335.108563263857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2020-05-13T12:37:07Z</dcterms:modified>
  <cp:category/>
  <cp:version/>
  <cp:contentType/>
  <cp:contentStatus/>
</cp:coreProperties>
</file>