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<sst xmlns="http://schemas.openxmlformats.org/spreadsheetml/2006/main" count="159" uniqueCount="136">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</sst>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L7" sqref="L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40">
        <v>6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30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0.85</v>
      </c>
      <c r="M6" s="48">
        <f>L6*160.174*1.302</f>
        <v>177.26456579999999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0.85</v>
      </c>
      <c r="M20" s="32">
        <f>SUM(M6:M19)</f>
        <v>177.26456579999999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-4581.25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3490.73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-0.7619601637107777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3490.73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E33*2.98</f>
        <v>1173.822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1173.822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294051</v>
      </c>
      <c r="D58">
        <v>224780.8</v>
      </c>
      <c r="E58">
        <v>393.9</v>
      </c>
      <c r="F58" s="33">
        <f>C58/D58*E58</f>
        <v>515.2872883271169</v>
      </c>
    </row>
    <row r="59" spans="1:6" ht="12.75">
      <c r="A59" t="s">
        <v>21</v>
      </c>
      <c r="F59" s="33">
        <f>M20</f>
        <v>177.26456579999999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0.31</v>
      </c>
      <c r="E65" t="s">
        <v>15</v>
      </c>
      <c r="F65" s="10">
        <f>B65*D65</f>
        <v>122.109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814.660854127117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0.24</v>
      </c>
      <c r="E70" t="s">
        <v>15</v>
      </c>
      <c r="F70" s="10">
        <f>B70*D70</f>
        <v>94.53599999999999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1.32</v>
      </c>
      <c r="E73" t="s">
        <v>15</v>
      </c>
      <c r="F73" s="10">
        <f>B73*D73</f>
        <v>519.948</v>
      </c>
    </row>
    <row r="74" spans="1:6" ht="12.75">
      <c r="A74" s="4" t="s">
        <v>30</v>
      </c>
      <c r="F74" s="30">
        <f>F70+F73</f>
        <v>614.4839999999999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2.45</v>
      </c>
      <c r="E77" t="s">
        <v>15</v>
      </c>
      <c r="F77" s="10">
        <f>B77*D77</f>
        <v>965.0550000000001</v>
      </c>
    </row>
    <row r="78" spans="1:6" ht="12.75">
      <c r="A78" s="4" t="s">
        <v>33</v>
      </c>
      <c r="F78" s="30">
        <f>SUM(F77)</f>
        <v>965.0550000000001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3568.021854127117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206.94526753937276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161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v>165.95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3.5">
      <c r="A85" s="11" t="s">
        <v>36</v>
      </c>
      <c r="B85" s="11"/>
      <c r="C85" s="45"/>
      <c r="D85" s="11"/>
      <c r="E85" s="11"/>
      <c r="F85" s="43">
        <f>F80+F81+F82+F83+F84</f>
        <v>4101.91712166649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43983</v>
      </c>
      <c r="C87" s="38">
        <v>-175940</v>
      </c>
      <c r="D87" s="44">
        <f>F44</f>
        <v>3490.73</v>
      </c>
      <c r="E87" s="46">
        <f>F85</f>
        <v>4101.91712166649</v>
      </c>
      <c r="F87" s="47">
        <f>C87+D87-E87</f>
        <v>-176551.18712166647</v>
      </c>
    </row>
    <row r="89" spans="1:6" ht="13.5" thickBot="1">
      <c r="A89" t="s">
        <v>112</v>
      </c>
      <c r="C89" s="50">
        <v>43983</v>
      </c>
      <c r="D89" s="40" t="s">
        <v>113</v>
      </c>
      <c r="E89" s="50">
        <v>44012</v>
      </c>
      <c r="F89" t="s">
        <v>114</v>
      </c>
    </row>
    <row r="90" spans="1:7" ht="13.5" thickBot="1">
      <c r="A90" t="s">
        <v>115</v>
      </c>
      <c r="F90" s="47">
        <f>E87</f>
        <v>4101.91712166649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2017-08-21T12:49:35Z</cp:lastPrinted>
  <dcterms:created xsi:type="dcterms:W3CDTF">2008-08-18T07:30:19Z</dcterms:created>
  <dcterms:modified xsi:type="dcterms:W3CDTF">2020-09-01T10:56:35Z</dcterms:modified>
  <cp:category/>
  <cp:version/>
  <cp:contentType/>
  <cp:contentStatus/>
</cp:coreProperties>
</file>