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<sst xmlns="http://schemas.openxmlformats.org/spreadsheetml/2006/main" count="158" uniqueCount="137">
  <si>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</si>
  <si>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</si>
  <si>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</si>
  <si>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</si>
  <si>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</si>
  <si>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</si>
  <si>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</si>
  <si>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</si>
  <si>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</si>
  <si>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</si>
  <si>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</si>
  <si>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</si>
  <si>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</si>
  <si>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</si>
  <si>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</si>
  <si>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</si>
  <si>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</si>
  <si>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</si>
  <si>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</si>
  <si>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</si>
  <si>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</si>
  <si>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</si>
  <si>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</si>
  <si>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</si>
  <si>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</si>
  <si>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</si>
  <si>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</si>
  <si>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</si>
  <si>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</si>
  <si>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</si>
  <si>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</si>
  <si>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</si>
  <si>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</si>
  <si>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</si>
  <si>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</si>
  <si>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</si>
  <si>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</si>
  <si>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</si>
  <si>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</si>
  <si>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</si>
  <si>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</si>
  <si>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</si>
  <si>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</si>
  <si>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</si>
  <si>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</si>
  <si>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</si>
  <si>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</si>
  <si>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</si>
  <si>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</si>
  <si>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</si>
  <si>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</si>
  <si>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</si>
  <si>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</si>
  <si>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</si>
  <si>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</si>
  <si>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</si>
  <si>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</si>
  <si>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</si>
  <si>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</si>
  <si>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</si>
  <si>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</si>
  <si>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</si>
  <si>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</si>
  <si>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</si>
  <si>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</si>
  <si>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</si>
  <si>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</si>
  <si>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</si>
  <si>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</si>
  <si>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</si>
  <si>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</si>
  <si>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</si>
  <si>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</si>
  <si>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</si>
  <si>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</si>
  <si>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</si>
  <si>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</si>
  <si>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</si>
  <si>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</si>
  <si>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</si>
  <si>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</si>
  <si>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</si>
  <si>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</si>
  <si>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</si>
  <si>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</si>
  <si>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</si>
  <si>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</si>
  <si>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</si>
  <si>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</si>
  <si>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</si>
  <si>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</si>
  <si>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</si>
  <si>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</si>
  <si>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</si>
  <si>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</si>
  <si>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</si>
  <si>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</si>
  <si>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</si>
  <si>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</si>
  <si>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</si>
  <si>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</si>
  <si>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</si>
  <si>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</si>
  <si>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</si>
  <si>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</si>
  <si>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</si>
  <si>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</si>
  <si>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</si>
  <si>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</si>
  <si>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</si>
  <si>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</si>
  <si>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</si>
  <si>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</si>
  <si>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</si>
  <si>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</si>
  <si>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</si>
  <si>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</si>
  <si>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</si>
  <si>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</si>
  <si>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</si>
  <si>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</si>
  <si>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</si>
  <si>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</si>
  <si>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</si>
  <si>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</si>
  <si>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</si>
  <si>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</si>
  <si>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</si>
  <si>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</si>
  <si>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</si>
  <si>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</si>
  <si>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</si>
  <si>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</si>
  <si>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</si>
  <si>
    <t>смена ламп (8шт) п-д3,1,2</t>
  </si>
  <si>
    <t>лампа</t>
  </si>
  <si>
    <t>8шт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</si>
</sst>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546.7614894000001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546.7614894000001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1.74</v>
      </c>
      <c r="M16" s="45">
        <f t="shared" si="0"/>
        <v>287.4214476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2064.8092500000002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23.61</v>
      </c>
      <c r="M20" s="34">
        <f>SUM(M6:M19)</f>
        <v>3900.0117114000004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f>0.08*7.1</f>
        <v>0.568</v>
      </c>
      <c r="M24" s="33">
        <f aca="true" t="shared" si="1" ref="M24:M35">L24*126.87*1.302*1.15</f>
        <v>107.89867216799998</v>
      </c>
    </row>
    <row r="25" spans="1:13" ht="12.75">
      <c r="A25" t="s">
        <v>106</v>
      </c>
      <c r="J25" s="20">
        <v>2</v>
      </c>
      <c r="K25" s="20"/>
      <c r="L25" s="4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0.568</v>
      </c>
      <c r="M36" s="34">
        <f>SUM(M24:M35)</f>
        <v>107.89867216799998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48926.53</v>
      </c>
      <c r="J40" s="20">
        <v>1</v>
      </c>
      <c r="K40" s="20" t="s">
        <v>135</v>
      </c>
      <c r="L40" s="47" t="s">
        <v>136</v>
      </c>
      <c r="M40" s="25">
        <f>8*16</f>
        <v>128</v>
      </c>
    </row>
    <row r="41" spans="1:13" ht="12.75">
      <c r="A41" t="s">
        <v>7</v>
      </c>
      <c r="F41" s="5">
        <v>34389.8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0.7028865525513459</v>
      </c>
      <c r="J42" s="20">
        <v>3</v>
      </c>
      <c r="K42" s="20"/>
      <c r="L42" s="25"/>
      <c r="M42" s="25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35289.8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5863*1.302</f>
        <v>7633.626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1600*1.302</f>
        <v>2083.2000000000003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/>
      <c r="L51" s="25"/>
      <c r="M51" s="45"/>
    </row>
    <row r="52" spans="1:13" ht="12.75">
      <c r="A52" s="4" t="s">
        <v>34</v>
      </c>
      <c r="F52" s="32">
        <f>F49+F50+F51</f>
        <v>9716.826000000001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240839</v>
      </c>
      <c r="D58">
        <v>229360</v>
      </c>
      <c r="E58">
        <v>3156.5</v>
      </c>
      <c r="F58" s="35">
        <f>C58/D58*E58</f>
        <v>3314.476384286711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3900.0117114000004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107.89867216799998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/>
      <c r="K61" s="20"/>
      <c r="L61" s="31" t="s">
        <v>65</v>
      </c>
      <c r="M61" s="28">
        <f>SUM(M40:M60)</f>
        <v>128</v>
      </c>
    </row>
    <row r="62" spans="1:6" ht="12.75">
      <c r="A62" t="s">
        <v>22</v>
      </c>
      <c r="F62" s="5">
        <f>M61</f>
        <v>128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0.17</v>
      </c>
      <c r="E65" t="s">
        <v>14</v>
      </c>
      <c r="F65" s="5">
        <f>B65*D65</f>
        <v>536.605</v>
      </c>
    </row>
    <row r="66" spans="1:6" ht="12.75">
      <c r="A66" s="53" t="s">
        <v>78</v>
      </c>
      <c r="B66" s="53"/>
      <c r="C66" s="53"/>
      <c r="D66" s="54"/>
      <c r="E66" s="53"/>
      <c r="F66" s="55">
        <v>0</v>
      </c>
    </row>
    <row r="67" spans="1:6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7986.991767854712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0.23</v>
      </c>
      <c r="E70" t="s">
        <v>14</v>
      </c>
      <c r="F70" s="11">
        <f>B70*D70</f>
        <v>725.995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1.03</v>
      </c>
      <c r="E73" t="s">
        <v>14</v>
      </c>
      <c r="F73" s="11">
        <f>B73*D73</f>
        <v>3251.195</v>
      </c>
    </row>
    <row r="74" spans="1:6" ht="12.75">
      <c r="A74" s="4" t="s">
        <v>29</v>
      </c>
      <c r="F74" s="32">
        <f>F70+F73</f>
        <v>3977.19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</v>
      </c>
      <c r="E77" t="s">
        <v>14</v>
      </c>
      <c r="F77" s="5">
        <f>B77*D77</f>
        <v>6313</v>
      </c>
    </row>
    <row r="78" spans="1:6" ht="12.75">
      <c r="A78" s="4" t="s">
        <v>32</v>
      </c>
      <c r="F78" s="8">
        <f>SUM(F77)</f>
        <v>6313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27994.007767854713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1623.6524505355733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v>1709.61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33638.38021839029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43831</v>
      </c>
      <c r="C87" s="40">
        <v>-24566</v>
      </c>
      <c r="D87" s="43">
        <f>F44</f>
        <v>35289.8</v>
      </c>
      <c r="E87" s="43">
        <f>F85</f>
        <v>33638.38021839029</v>
      </c>
      <c r="F87" s="44">
        <f>C87+D87-E87</f>
        <v>-22914.580218390285</v>
      </c>
    </row>
    <row r="89" spans="1:6" ht="13.5" thickBot="1">
      <c r="A89" t="s">
        <v>111</v>
      </c>
      <c r="C89" s="49">
        <v>43831</v>
      </c>
      <c r="D89" s="8" t="s">
        <v>112</v>
      </c>
      <c r="E89" s="49">
        <v>43861</v>
      </c>
      <c r="F89" t="s">
        <v>113</v>
      </c>
    </row>
    <row r="90" spans="1:7" ht="13.5" thickBot="1">
      <c r="A90" t="s">
        <v>114</v>
      </c>
      <c r="F90" s="50">
        <f>E87</f>
        <v>33638.38021839029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2017-08-21T12:46:41Z</cp:lastPrinted>
  <dcterms:created xsi:type="dcterms:W3CDTF">2008-08-18T07:30:19Z</dcterms:created>
  <dcterms:modified xsi:type="dcterms:W3CDTF">2020-05-14T12:29:23Z</dcterms:modified>
  <cp:category/>
  <cp:version/>
  <cp:contentType/>
  <cp:contentStatus/>
</cp:coreProperties>
</file>