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<sst xmlns="http://schemas.openxmlformats.org/spreadsheetml/2006/main" count="159" uniqueCount="136">
  <si>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</si>
  <si>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</si>
  <si>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</si>
  <si>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</si>
  <si>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</si>
  <si>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</si>
  <si>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</si>
  <si>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</si>
  <si>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</si>
  <si>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</si>
  <si>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</si>
  <si>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</si>
  <si>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</si>
  <si>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</si>
  <si>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</si>
  <si>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</si>
  <si>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</si>
  <si>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</si>
  <si>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</si>
  <si>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</si>
  <si>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</si>
  <si>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</si>
  <si>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</si>
  <si>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</si>
  <si>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</si>
  <si>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</si>
  <si>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</si>
  <si>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</si>
  <si>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</si>
  <si>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</si>
  <si>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</si>
  <si>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</si>
  <si>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</si>
  <si>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</si>
  <si>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</si>
  <si>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</si>
  <si>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</si>
  <si>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</si>
  <si>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</si>
  <si>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</si>
  <si>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</si>
  <si>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</si>
  <si>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</si>
  <si>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</si>
  <si>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</si>
  <si>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</si>
  <si>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</si>
  <si>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</si>
  <si>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</si>
  <si>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</si>
  <si>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</si>
  <si>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</si>
  <si>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</si>
  <si>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</si>
  <si>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</si>
  <si>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</si>
  <si>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</si>
  <si>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</si>
  <si>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</si>
  <si>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</si>
  <si>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</si>
  <si>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</si>
  <si>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</si>
  <si>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</si>
  <si>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</si>
  <si>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</si>
  <si>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</si>
  <si>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</si>
  <si>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</si>
  <si>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</si>
  <si>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</si>
  <si>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</si>
  <si>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</si>
  <si>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</si>
  <si>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</si>
  <si>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</si>
  <si>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</si>
  <si>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</si>
  <si>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</si>
  <si>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</si>
  <si>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</si>
  <si>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</si>
  <si>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</si>
  <si>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</si>
  <si>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</si>
  <si>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</si>
  <si>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</si>
  <si>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</si>
  <si>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</si>
  <si>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</si>
  <si>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</si>
  <si>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</si>
  <si>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</si>
  <si>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</si>
  <si>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</si>
  <si>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</si>
  <si>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</si>
  <si>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</si>
  <si>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</si>
  <si>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</si>
  <si>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</si>
  <si>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</si>
  <si>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</si>
  <si>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</si>
  <si>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</si>
  <si>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</si>
  <si>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</si>
  <si>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</si>
  <si>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</si>
  <si>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</si>
  <si>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</si>
  <si>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</si>
  <si>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</si>
  <si>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</si>
  <si>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</si>
  <si>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</si>
  <si>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</si>
  <si>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</si>
  <si>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</si>
  <si>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</si>
  <si>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</si>
  <si>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</si>
  <si>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</si>
  <si>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</si>
  <si>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</si>
  <si>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</si>
  <si>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</si>
  <si>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</si>
  <si>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</si>
  <si>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</si>
  <si>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</si>
  <si>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</si>
  <si>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</si>
  <si>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апреля</t>
  </si>
  <si>
    <t>за   апрель  2020 г.</t>
  </si>
  <si>
    <t>ост.на 01.05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</si>
</sst>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5" sqref="D55:D77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75</v>
      </c>
    </row>
    <row r="2" spans="3:11" ht="12.75">
      <c r="C2" s="1" t="s">
        <v>86</v>
      </c>
      <c r="D2" s="8">
        <v>4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0.83</v>
      </c>
      <c r="M6" s="45">
        <f>L6*126.87*1.302</f>
        <v>137.1033342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0.83</v>
      </c>
      <c r="M20" s="33">
        <f>SUM(M6:M19)</f>
        <v>137.1033342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L24*126.87*1.302*1.15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L25*126.87*1.302*1.15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L26*126.87*1.302*1.15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5203.1</v>
      </c>
    </row>
    <row r="41" spans="1:6" ht="12.75">
      <c r="A41" t="s">
        <v>7</v>
      </c>
      <c r="F41" s="5">
        <v>5203.1</v>
      </c>
    </row>
    <row r="42" spans="2:6" ht="12.75">
      <c r="B42" t="s">
        <v>8</v>
      </c>
      <c r="F42" s="9">
        <f>F41/F40</f>
        <v>1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5203.1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1136.2740000000001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1136.2740000000001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233902</v>
      </c>
      <c r="D58">
        <v>229360</v>
      </c>
      <c r="E58">
        <v>279.1</v>
      </c>
      <c r="F58" s="34">
        <f>C58/D58*E58</f>
        <v>284.62699773282174</v>
      </c>
    </row>
    <row r="59" spans="1:6" ht="12.75">
      <c r="A59" t="s">
        <v>21</v>
      </c>
      <c r="F59" s="34">
        <f>M20</f>
        <v>137.1033342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0.27</v>
      </c>
      <c r="E65" t="s">
        <v>15</v>
      </c>
      <c r="F65" s="11">
        <f>B65*D65</f>
        <v>102.95100000000001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524.6813319328218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0.24</v>
      </c>
      <c r="E70" t="s">
        <v>15</v>
      </c>
      <c r="F70" s="11">
        <f>B70*D70</f>
        <v>91.512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0.95</v>
      </c>
      <c r="E73" t="s">
        <v>15</v>
      </c>
      <c r="F73" s="11">
        <f>B73*D73</f>
        <v>362.235</v>
      </c>
    </row>
    <row r="74" spans="1:6" ht="12.75">
      <c r="A74" s="4" t="s">
        <v>30</v>
      </c>
      <c r="F74" s="31">
        <f>F70+F73</f>
        <v>453.747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1.96</v>
      </c>
      <c r="E77" t="s">
        <v>15</v>
      </c>
      <c r="F77" s="11">
        <f>B77*D77</f>
        <v>747.348</v>
      </c>
    </row>
    <row r="78" spans="1:6" ht="12.75">
      <c r="A78" s="4" t="s">
        <v>33</v>
      </c>
      <c r="F78" s="31">
        <f>SUM(F77)</f>
        <v>747.348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2862.050331932822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165.99891925210366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v>133.4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v>133.35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3.5">
      <c r="A85" s="12" t="s">
        <v>36</v>
      </c>
      <c r="B85" s="12"/>
      <c r="C85" s="3"/>
      <c r="D85" s="12"/>
      <c r="E85" s="12"/>
      <c r="F85" s="42">
        <f>F80+F81+F82+F83+F84</f>
        <v>3294.7992511849257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43922</v>
      </c>
      <c r="C87" s="39">
        <v>48318</v>
      </c>
      <c r="D87" s="43">
        <f>F44</f>
        <v>5203.1</v>
      </c>
      <c r="E87" s="43">
        <f>F85</f>
        <v>3294.7992511849257</v>
      </c>
      <c r="F87" s="44">
        <f>C87+D87-E87</f>
        <v>50226.300748815076</v>
      </c>
    </row>
    <row r="89" spans="1:6" ht="13.5" thickBot="1">
      <c r="A89" t="s">
        <v>112</v>
      </c>
      <c r="C89" s="48">
        <v>43922</v>
      </c>
      <c r="D89" s="8" t="s">
        <v>113</v>
      </c>
      <c r="E89" s="48">
        <v>43951</v>
      </c>
      <c r="F89" t="s">
        <v>114</v>
      </c>
    </row>
    <row r="90" spans="1:7" ht="13.5" thickBot="1">
      <c r="A90" t="s">
        <v>115</v>
      </c>
      <c r="F90" s="49">
        <f>E87</f>
        <v>3294.7992511849257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2017-08-21T12:49:16Z</cp:lastPrinted>
  <dcterms:created xsi:type="dcterms:W3CDTF">2008-08-18T07:30:19Z</dcterms:created>
  <dcterms:modified xsi:type="dcterms:W3CDTF">2020-06-18T08:21:51Z</dcterms:modified>
  <cp:category/>
  <cp:version/>
  <cp:contentType/>
  <cp:contentStatus/>
</cp:coreProperties>
</file>