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<sst xmlns="http://schemas.openxmlformats.org/spreadsheetml/2006/main" count="160" uniqueCount="137">
  <si>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</si>
  <si>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</si>
  <si>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</si>
  <si>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</si>
  <si>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</si>
  <si>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</si>
  <si>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</si>
  <si>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</si>
  <si>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</si>
  <si>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</si>
  <si>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</si>
  <si>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</si>
  <si>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</si>
  <si>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</si>
  <si>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</si>
  <si>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</si>
  <si>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</si>
  <si>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</si>
  <si>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</si>
  <si>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</si>
  <si>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</si>
  <si>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</si>
  <si>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</si>
  <si>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</si>
  <si>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</si>
  <si>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</si>
  <si>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</si>
  <si>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</si>
  <si>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</si>
  <si>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</si>
  <si>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</si>
  <si>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</si>
  <si>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</si>
  <si>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</si>
  <si>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</si>
  <si>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</si>
  <si>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</si>
  <si>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</si>
  <si>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</si>
  <si>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</si>
  <si>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</si>
  <si>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</si>
  <si>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</si>
  <si>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</si>
  <si>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</si>
  <si>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</si>
  <si>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</si>
  <si>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</si>
  <si>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</si>
  <si>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</si>
  <si>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</si>
  <si>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</si>
  <si>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</si>
  <si>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</si>
  <si>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</si>
  <si>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</si>
  <si>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</si>
  <si>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</si>
  <si>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</si>
  <si>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</si>
  <si>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</si>
  <si>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</si>
  <si>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</si>
  <si>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</si>
  <si>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</si>
  <si>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</si>
  <si>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</si>
  <si>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</si>
  <si>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</si>
  <si>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</si>
  <si>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</si>
  <si>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</si>
  <si>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</si>
  <si>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</si>
  <si>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</si>
  <si>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</si>
  <si>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</si>
  <si>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</si>
  <si>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</si>
  <si>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</si>
  <si>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</si>
  <si>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</si>
  <si>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</si>
  <si>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</si>
  <si>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</si>
  <si>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</si>
  <si>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</si>
  <si>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</si>
  <si>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</si>
  <si>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</si>
  <si>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</si>
  <si>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</si>
  <si>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</si>
  <si>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</si>
  <si>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</si>
  <si>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</si>
  <si>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</si>
  <si>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</si>
  <si>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</si>
  <si>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</si>
  <si>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</si>
  <si>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</si>
  <si>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</si>
  <si>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</si>
  <si>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</si>
  <si>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</si>
  <si>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</si>
  <si>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</si>
  <si>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</si>
  <si>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</si>
  <si>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</si>
  <si>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</si>
  <si>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</si>
  <si>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</si>
  <si>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</si>
  <si>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</si>
  <si>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</si>
  <si>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</si>
  <si>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</si>
  <si>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</si>
  <si>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</si>
  <si>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</si>
  <si>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</si>
  <si>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</si>
  <si>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</si>
  <si>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</si>
  <si>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</si>
  <si>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</si>
  <si>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</si>
  <si>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</si>
  <si>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</si>
  <si>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</si>
  <si>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января</t>
  </si>
  <si>
    <t>2020г.</t>
  </si>
  <si>
    <t>за   январь  2020 г.</t>
  </si>
  <si>
    <t>ост.на 01.02</t>
  </si>
  <si>
    <t>прочистка канализации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</si>
</sst>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1651.8474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L24*126.87*1.302</f>
        <v>797.8422942000001</v>
      </c>
    </row>
    <row r="25" spans="1:13" ht="12.75">
      <c r="A25" t="s">
        <v>107</v>
      </c>
      <c r="J25" s="20">
        <v>2</v>
      </c>
      <c r="K25" s="20"/>
      <c r="L25" s="48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aca="true" t="shared" si="1" ref="M26:M38">L26*126.87*1.302</f>
        <v>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4.83</v>
      </c>
      <c r="M39" s="33">
        <f>SUM(M24:M38)</f>
        <v>797.8422942000001</v>
      </c>
    </row>
    <row r="40" spans="1:11" ht="12.75">
      <c r="A40" s="2" t="s">
        <v>6</v>
      </c>
      <c r="F40" s="11">
        <v>30535.65</v>
      </c>
      <c r="K40" s="1" t="s">
        <v>61</v>
      </c>
    </row>
    <row r="41" spans="1:13" ht="12.75">
      <c r="A41" t="s">
        <v>7</v>
      </c>
      <c r="F41" s="5">
        <v>25222.71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0.8260086161584901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25727.71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3989.7*1.302</f>
        <v>5194.5894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1000*1.302</f>
        <v>1302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6496.5894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240839</v>
      </c>
      <c r="D58">
        <v>229360</v>
      </c>
      <c r="E58">
        <v>2003.5</v>
      </c>
      <c r="F58" s="34">
        <f>C58/D58*E58</f>
        <v>2103.7710869375655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1651.8474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797.8422942000001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0.17</v>
      </c>
      <c r="E65" t="s">
        <v>14</v>
      </c>
      <c r="F65" s="11">
        <f>B65*D65</f>
        <v>340.595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4894.055781137566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0.23</v>
      </c>
      <c r="E70" t="s">
        <v>14</v>
      </c>
      <c r="F70" s="11">
        <f>B70*D70</f>
        <v>460.805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1.03</v>
      </c>
      <c r="E73" t="s">
        <v>14</v>
      </c>
      <c r="F73" s="11">
        <f>B73*D73</f>
        <v>2063.605</v>
      </c>
    </row>
    <row r="74" spans="1:6" ht="12.75">
      <c r="A74" s="4" t="s">
        <v>29</v>
      </c>
      <c r="F74" s="31">
        <f>F70+F73</f>
        <v>2524.41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</v>
      </c>
      <c r="E77" t="s">
        <v>14</v>
      </c>
      <c r="F77" s="11">
        <f>B77*D77</f>
        <v>4007</v>
      </c>
    </row>
    <row r="78" spans="1:6" ht="12.75">
      <c r="A78" s="4" t="s">
        <v>31</v>
      </c>
      <c r="F78" s="31">
        <f>SUM(F77)</f>
        <v>4007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32</v>
      </c>
      <c r="B80" s="1"/>
      <c r="F80" s="31">
        <f>F52+F56+F68+F74+F78+F79</f>
        <v>17922.055181137566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1039.4792005059787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v>613.71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20509.934381643543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43831</v>
      </c>
      <c r="C87" s="39">
        <v>-522893</v>
      </c>
      <c r="D87" s="42">
        <f>F44</f>
        <v>25727.71</v>
      </c>
      <c r="E87" s="42">
        <f>F85</f>
        <v>20509.934381643543</v>
      </c>
      <c r="F87" s="43">
        <f>C87+D87-E87</f>
        <v>-517675.2243816435</v>
      </c>
    </row>
    <row r="89" spans="1:6" ht="13.5" thickBot="1">
      <c r="A89" t="s">
        <v>112</v>
      </c>
      <c r="C89" s="51">
        <v>43831</v>
      </c>
      <c r="D89" s="8" t="s">
        <v>113</v>
      </c>
      <c r="E89" s="51">
        <v>43861</v>
      </c>
      <c r="F89" t="s">
        <v>114</v>
      </c>
    </row>
    <row r="90" spans="1:7" ht="13.5" thickBot="1">
      <c r="A90" t="s">
        <v>115</v>
      </c>
      <c r="F90" s="52">
        <f>E87</f>
        <v>20509.934381643543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2020-03-24T09:58:36Z</dcterms:modified>
  <cp:category/>
  <cp:version/>
  <cp:contentType/>
  <cp:contentStatus/>
</cp:coreProperties>
</file>