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<sst xmlns="http://schemas.openxmlformats.org/spreadsheetml/2006/main" count="161" uniqueCount="138">
  <si>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</si>
  <si>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</si>
  <si>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</si>
  <si>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</si>
  <si>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</si>
  <si>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</si>
  <si>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</si>
  <si>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</si>
  <si>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</si>
  <si>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</si>
  <si>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</si>
  <si>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</si>
  <si>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</si>
  <si>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</si>
  <si>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</si>
  <si>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</si>
  <si>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</si>
  <si>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</si>
  <si>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</si>
  <si>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</si>
  <si>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</si>
  <si>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</si>
  <si>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</si>
  <si>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</si>
  <si>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</si>
  <si>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</si>
  <si>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</si>
  <si>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</si>
  <si>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</si>
  <si>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</si>
  <si>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</si>
  <si>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</si>
  <si>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</si>
  <si>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</si>
  <si>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</si>
  <si>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</si>
  <si>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</si>
  <si>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</si>
  <si>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</si>
  <si>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</si>
  <si>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</si>
  <si>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</si>
  <si>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</si>
  <si>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</si>
  <si>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</si>
  <si>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</si>
  <si>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</si>
  <si>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</si>
  <si>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</si>
  <si>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</si>
  <si>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</si>
  <si>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</si>
  <si>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</si>
  <si>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</si>
  <si>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</si>
  <si>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</si>
  <si>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</si>
  <si>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</si>
  <si>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</si>
  <si>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</si>
  <si>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</si>
  <si>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</si>
  <si>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</si>
  <si>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</si>
  <si>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</si>
  <si>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</si>
  <si>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</si>
  <si>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</si>
  <si>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</si>
  <si>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</si>
  <si>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</si>
  <si>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</si>
  <si>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</si>
  <si>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</si>
  <si>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</si>
  <si>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</si>
  <si>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</si>
  <si>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</si>
  <si>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</si>
  <si>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</si>
  <si>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</si>
  <si>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</si>
  <si>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</si>
  <si>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</si>
  <si>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</si>
  <si>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</si>
  <si>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</si>
  <si>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</si>
  <si>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</si>
  <si>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</si>
  <si>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</si>
  <si>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</si>
  <si>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</si>
  <si>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</si>
  <si>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</si>
  <si>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</si>
  <si>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</si>
  <si>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</si>
  <si>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</si>
  <si>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</si>
  <si>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</si>
  <si>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</si>
  <si>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</si>
  <si>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</si>
  <si>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</si>
  <si>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</si>
  <si>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</si>
  <si>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</si>
  <si>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</si>
  <si>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</si>
  <si>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</si>
  <si>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</si>
  <si>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</si>
  <si>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</si>
  <si>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</si>
  <si>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</si>
  <si>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</si>
  <si>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</si>
  <si>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</si>
  <si>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</si>
  <si>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</si>
  <si>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</si>
  <si>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</si>
  <si>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</si>
  <si>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</si>
  <si>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</si>
  <si>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</si>
  <si>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</si>
  <si>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</si>
  <si>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</si>
  <si>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</si>
  <si>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</si>
  <si>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февраля</t>
  </si>
  <si>
    <t>за   февраль  2020 г.</t>
  </si>
  <si>
    <t>ост.на 01.03</t>
  </si>
  <si>
    <t>смена ламп (2шт) п-д2</t>
  </si>
  <si>
    <t>лампа</t>
  </si>
  <si>
    <t>2шт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</si>
</sst>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65" sqref="D65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29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583.1021322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583.1021322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9.36</v>
      </c>
      <c r="M20" s="32">
        <f>SUM(M6:M19)</f>
        <v>1546.1291664000003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>
        <f>0.02*7.1</f>
        <v>0.142</v>
      </c>
      <c r="M24" s="31">
        <f>L24*126.87*1.302*1.15</f>
        <v>26.974668041999994</v>
      </c>
    </row>
    <row r="25" spans="1:13" ht="12.75">
      <c r="A25" t="s">
        <v>106</v>
      </c>
      <c r="J25" s="20">
        <v>2</v>
      </c>
      <c r="K25" s="53"/>
      <c r="L25" s="47"/>
      <c r="M25" s="31">
        <f aca="true" t="shared" si="1" ref="M25:M35">L25*126.87*1.302*1.15</f>
        <v>0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0.142</v>
      </c>
      <c r="M36" s="32">
        <f>SUM(M24:M35)</f>
        <v>26.974668041999994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44022.58</v>
      </c>
      <c r="J40" s="20">
        <v>1</v>
      </c>
      <c r="K40" s="20" t="s">
        <v>136</v>
      </c>
      <c r="L40" s="25" t="s">
        <v>137</v>
      </c>
      <c r="M40" s="25">
        <f>2*13.21</f>
        <v>26.42</v>
      </c>
    </row>
    <row r="41" spans="1:13" ht="12.75">
      <c r="A41" t="s">
        <v>7</v>
      </c>
      <c r="F41" s="5">
        <v>37995.64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0.8630943484002982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54"/>
    </row>
    <row r="44" spans="1:13" ht="12.75">
      <c r="A44" s="3" t="s">
        <v>9</v>
      </c>
      <c r="B44" s="3"/>
      <c r="C44" s="3"/>
      <c r="D44" s="3"/>
      <c r="E44" s="1"/>
      <c r="F44" s="8">
        <f>F41+F43</f>
        <v>38895.64</v>
      </c>
      <c r="J44" s="20">
        <v>5</v>
      </c>
      <c r="K44" s="20"/>
      <c r="L44" s="23"/>
      <c r="M44" s="54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6097.24*1.302</f>
        <v>7938.60648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/>
      <c r="L50" s="23"/>
      <c r="M50" s="23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10105.13448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224982</v>
      </c>
      <c r="D58">
        <v>229360</v>
      </c>
      <c r="E58">
        <v>3169.4</v>
      </c>
      <c r="F58" s="36">
        <f>C58/D58*E58</f>
        <v>3108.9028200209277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1546.1291664000003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26.974668041999994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26.42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0.19</v>
      </c>
      <c r="E65" t="s">
        <v>14</v>
      </c>
      <c r="F65" s="46">
        <f>B65*D65</f>
        <v>602.186</v>
      </c>
      <c r="J65" s="20"/>
      <c r="K65" s="20"/>
      <c r="L65" s="34" t="s">
        <v>65</v>
      </c>
      <c r="M65" s="35">
        <f>SUM(M40:M64)</f>
        <v>26.42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5310.612654462928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0.23</v>
      </c>
      <c r="E70" t="s">
        <v>14</v>
      </c>
      <c r="F70" s="46">
        <f>B70*D70</f>
        <v>728.9620000000001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</v>
      </c>
      <c r="E73" t="s">
        <v>14</v>
      </c>
      <c r="F73" s="11">
        <f>B73*D73</f>
        <v>3169.4</v>
      </c>
    </row>
    <row r="74" spans="1:6" ht="12.75">
      <c r="A74" s="10" t="s">
        <v>29</v>
      </c>
      <c r="F74" s="33">
        <f>F70+F73</f>
        <v>3898.362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2.23</v>
      </c>
      <c r="E77" t="s">
        <v>14</v>
      </c>
      <c r="F77" s="11">
        <f>B77*D77</f>
        <v>7067.762</v>
      </c>
    </row>
    <row r="78" spans="1:6" ht="12.75">
      <c r="A78" s="10" t="s">
        <v>32</v>
      </c>
      <c r="F78" s="33">
        <f>SUM(F77)</f>
        <v>7067.762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26381.871134462926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1530.1485257988497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1518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285.28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29715.299660261775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43862</v>
      </c>
      <c r="C87" s="41">
        <v>-121906</v>
      </c>
      <c r="D87" s="44">
        <f>F44</f>
        <v>38895.64</v>
      </c>
      <c r="E87" s="44">
        <f>F85</f>
        <v>29715.299660261775</v>
      </c>
      <c r="F87" s="45">
        <f>C87+D87-E87</f>
        <v>-112725.65966026178</v>
      </c>
    </row>
    <row r="89" spans="1:6" ht="13.5" thickBot="1">
      <c r="A89" t="s">
        <v>111</v>
      </c>
      <c r="C89" s="49">
        <v>43862</v>
      </c>
      <c r="D89" s="8" t="s">
        <v>112</v>
      </c>
      <c r="E89" s="49">
        <v>43890</v>
      </c>
      <c r="F89" t="s">
        <v>113</v>
      </c>
    </row>
    <row r="90" spans="1:7" ht="13.5" thickBot="1">
      <c r="A90" t="s">
        <v>114</v>
      </c>
      <c r="F90" s="50">
        <f>E87</f>
        <v>29715.299660261775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2017-08-21T12:45:51Z</cp:lastPrinted>
  <dcterms:created xsi:type="dcterms:W3CDTF">2008-08-18T07:30:19Z</dcterms:created>
  <dcterms:modified xsi:type="dcterms:W3CDTF">2020-05-13T12:26:09Z</dcterms:modified>
  <cp:category/>
  <cp:version/>
  <cp:contentType/>
  <cp:contentStatus/>
</cp:coreProperties>
</file>