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<sst xmlns="http://schemas.openxmlformats.org/spreadsheetml/2006/main" count="161" uniqueCount="138">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</sst>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K24" sqref="K24:L2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5">
        <f t="shared" si="0"/>
        <v>794.5623478800002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5">
        <f t="shared" si="0"/>
        <v>1678.7997114000002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18.41</v>
      </c>
      <c r="M20" s="33">
        <f>SUM(M6:M19)</f>
        <v>3839.3419486800003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v>98.37</v>
      </c>
      <c r="M24" s="32">
        <f aca="true" t="shared" si="1" ref="M24:M29">L24*160.174*1.302*1.15</f>
        <v>23591.932515774</v>
      </c>
    </row>
    <row r="25" spans="1:13" ht="12.75">
      <c r="A25" t="s">
        <v>106</v>
      </c>
      <c r="J25" s="20">
        <v>2</v>
      </c>
      <c r="K25" s="20" t="s">
        <v>137</v>
      </c>
      <c r="L25" s="25">
        <v>3.12</v>
      </c>
      <c r="M25" s="32">
        <f t="shared" si="1"/>
        <v>748.265014224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101.49000000000001</v>
      </c>
      <c r="M30" s="33">
        <f>SUM(M24:M29)</f>
        <v>24340.197529997997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/>
      <c r="L34" s="25"/>
      <c r="M34" s="25"/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49115.08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49776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1.0134565595739637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250+400+250+400+105+(61.5*13.87)</f>
        <v>2258.005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52034.005</v>
      </c>
      <c r="J43" s="20">
        <v>10</v>
      </c>
      <c r="K43" s="20"/>
      <c r="L43" s="25"/>
      <c r="M43" s="25"/>
    </row>
    <row r="44" spans="10:13" ht="12.75">
      <c r="J44" s="20"/>
      <c r="K44" s="20"/>
      <c r="L44" s="30" t="s">
        <v>64</v>
      </c>
      <c r="M44" s="33">
        <f>SUM(M34:M43)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6777.52*1.302</f>
        <v>8824.331040000001</v>
      </c>
    </row>
    <row r="49" spans="1:6" ht="12.75">
      <c r="A49" s="6" t="s">
        <v>15</v>
      </c>
      <c r="F49" s="11">
        <f>2600*1.302</f>
        <v>3385.2000000000003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12209.531040000002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0.5</v>
      </c>
      <c r="E54" t="s">
        <v>14</v>
      </c>
      <c r="F54" s="11">
        <f>B54*D54</f>
        <v>476.15</v>
      </c>
    </row>
    <row r="55" spans="1:6" ht="12.75">
      <c r="A55" s="4" t="s">
        <v>17</v>
      </c>
      <c r="B55" s="10"/>
      <c r="C55" s="10"/>
      <c r="F55" s="31">
        <f>SUM(F53:F54)</f>
        <v>476.15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294051</v>
      </c>
      <c r="D57">
        <v>224780.8</v>
      </c>
      <c r="E57">
        <v>3473</v>
      </c>
      <c r="F57" s="34">
        <f>C57/D57*E57</f>
        <v>4543.266698045385</v>
      </c>
    </row>
    <row r="58" spans="1:6" ht="12.75">
      <c r="A58" t="s">
        <v>20</v>
      </c>
      <c r="F58" s="34">
        <f>M20</f>
        <v>3839.3419486800003</v>
      </c>
    </row>
    <row r="59" spans="1:6" ht="12.75">
      <c r="A59" t="s">
        <v>21</v>
      </c>
      <c r="F59" s="11">
        <f>M30</f>
        <v>24340.197529997997</v>
      </c>
    </row>
    <row r="60" spans="1:6" ht="12.75">
      <c r="A60" t="s">
        <v>71</v>
      </c>
      <c r="F60" s="5">
        <f>0*600*30.2%</f>
        <v>0</v>
      </c>
    </row>
    <row r="61" spans="1:6" ht="12.75">
      <c r="A61" t="s">
        <v>22</v>
      </c>
      <c r="F61" s="11">
        <f>M44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0.31</v>
      </c>
      <c r="E64" t="s">
        <v>14</v>
      </c>
      <c r="F64" s="11">
        <f>B64*D64</f>
        <v>1076.6299999999999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33799.43617672338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1.32</v>
      </c>
      <c r="E72" t="s">
        <v>14</v>
      </c>
      <c r="F72" s="11">
        <f>B72*D72</f>
        <v>4584.360000000001</v>
      </c>
    </row>
    <row r="73" spans="1:6" ht="12.75">
      <c r="A73" s="4" t="s">
        <v>29</v>
      </c>
      <c r="F73" s="31">
        <f>F69+F72</f>
        <v>5417.880000000001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2.45</v>
      </c>
      <c r="E76" t="s">
        <v>14</v>
      </c>
      <c r="F76" s="11">
        <f>B76*D76</f>
        <v>8508.85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8508.85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60411.84721672338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3503.887138569956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f>2016.47+385.12</f>
        <v>2401.59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69421.04435529333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43983</v>
      </c>
      <c r="C86" s="39">
        <v>-205808</v>
      </c>
      <c r="D86" s="42">
        <f>F43</f>
        <v>52034.005</v>
      </c>
      <c r="E86" s="42">
        <f>F84</f>
        <v>69421.04435529333</v>
      </c>
      <c r="F86" s="43">
        <f>C86+D86-E86</f>
        <v>-223195.03935529332</v>
      </c>
    </row>
    <row r="88" spans="1:6" ht="13.5" thickBot="1">
      <c r="A88" t="s">
        <v>111</v>
      </c>
      <c r="C88" s="48">
        <v>43983</v>
      </c>
      <c r="D88" s="8" t="s">
        <v>112</v>
      </c>
      <c r="E88" s="48">
        <v>44012</v>
      </c>
      <c r="F88" t="s">
        <v>113</v>
      </c>
    </row>
    <row r="89" spans="1:7" ht="13.5" thickBot="1">
      <c r="A89" t="s">
        <v>114</v>
      </c>
      <c r="F89" s="49">
        <f>E86</f>
        <v>69421.04435529333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2020-09-12T14:13:09Z</cp:lastPrinted>
  <dcterms:created xsi:type="dcterms:W3CDTF">2008-08-18T07:30:19Z</dcterms:created>
  <dcterms:modified xsi:type="dcterms:W3CDTF">2020-09-12T14:13:12Z</dcterms:modified>
  <cp:category/>
  <cp:version/>
  <cp:contentType/>
  <cp:contentStatus/>
</cp:coreProperties>
</file>