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<sst xmlns="http://schemas.openxmlformats.org/spreadsheetml/2006/main" count="165" uniqueCount="142">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</sst>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40">
      <selection activeCell="F51" sqref="F5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6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L6*160.174*1.302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7">
        <f t="shared" si="0"/>
        <v>888.40829448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442.1186817600001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105</v>
      </c>
      <c r="J20" s="20"/>
      <c r="K20" s="27" t="s">
        <v>57</v>
      </c>
      <c r="L20" s="28">
        <f>SUM(L6:L19)</f>
        <v>6.88</v>
      </c>
      <c r="M20" s="34">
        <f>SUM(M6:M19)</f>
        <v>1434.80025024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99.5</v>
      </c>
      <c r="M24" s="33">
        <f>L24*160.174*1.302*1.15</f>
        <v>23862.9387549</v>
      </c>
    </row>
    <row r="25" spans="1:13" ht="12.75">
      <c r="A25" t="s">
        <v>109</v>
      </c>
      <c r="J25" s="20">
        <v>2</v>
      </c>
      <c r="K25" s="20" t="s">
        <v>141</v>
      </c>
      <c r="L25" s="47">
        <v>3.12</v>
      </c>
      <c r="M25" s="33">
        <f aca="true" t="shared" si="1" ref="M25:M35">L25*160.174*1.302*1.15</f>
        <v>748.265014224</v>
      </c>
    </row>
    <row r="26" spans="1:13" ht="12.75">
      <c r="A26" t="s">
        <v>110</v>
      </c>
      <c r="J26" s="20">
        <v>3</v>
      </c>
      <c r="K26" s="20"/>
      <c r="L26" s="47"/>
      <c r="M26" s="33">
        <f t="shared" si="1"/>
        <v>0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102.62</v>
      </c>
      <c r="M36" s="34">
        <f>SUM(M24:M35)</f>
        <v>24611.203769123997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63088.41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67417.59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1.0686208449380796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68922.59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4249*1.302</f>
        <v>5532.198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3720*1.302</f>
        <v>4843.4400000000005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56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10375.638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0.5</v>
      </c>
      <c r="E55" t="s">
        <v>14</v>
      </c>
      <c r="F55" s="5">
        <f>B55*D55</f>
        <v>256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256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0</v>
      </c>
    </row>
    <row r="62" spans="1:13" ht="12.75">
      <c r="A62" t="s">
        <v>18</v>
      </c>
      <c r="C62" s="48">
        <v>294051</v>
      </c>
      <c r="D62">
        <v>224780.6</v>
      </c>
      <c r="E62">
        <v>3177.5</v>
      </c>
      <c r="F62" s="35">
        <f>C62/D62*E62</f>
        <v>4156.706817670209</v>
      </c>
      <c r="J62" s="44"/>
      <c r="K62" s="44"/>
      <c r="L62" s="45"/>
      <c r="M62" s="46"/>
    </row>
    <row r="63" spans="1:6" ht="12.75">
      <c r="A63" t="s">
        <v>19</v>
      </c>
      <c r="F63" s="35">
        <f>M20</f>
        <v>1434.80025024</v>
      </c>
    </row>
    <row r="64" spans="1:6" ht="12.75">
      <c r="A64" t="s">
        <v>20</v>
      </c>
      <c r="F64" s="11">
        <f>M36</f>
        <v>24611.203769123997</v>
      </c>
    </row>
    <row r="65" spans="1:6" ht="12.75">
      <c r="A65" t="s">
        <v>74</v>
      </c>
      <c r="F65" s="5">
        <f>0*600*1.302</f>
        <v>0</v>
      </c>
    </row>
    <row r="66" spans="1:6" ht="12.75">
      <c r="A66" t="s">
        <v>21</v>
      </c>
      <c r="F66" s="11">
        <f>M61</f>
        <v>0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0.31</v>
      </c>
      <c r="E69" t="s">
        <v>14</v>
      </c>
      <c r="F69" s="11">
        <f>B69*D69</f>
        <v>985.025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31187.735837034204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1.32</v>
      </c>
      <c r="E77" t="s">
        <v>14</v>
      </c>
      <c r="F77" s="11">
        <f>B77*D77</f>
        <v>4194.3</v>
      </c>
    </row>
    <row r="78" spans="1:6" ht="12.75">
      <c r="A78" s="4" t="s">
        <v>28</v>
      </c>
      <c r="F78" s="32">
        <f>F74+F77</f>
        <v>4956.900000000001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2.45</v>
      </c>
      <c r="E81" t="s">
        <v>14</v>
      </c>
      <c r="F81" s="11">
        <f>B81*D81</f>
        <v>7784.875000000001</v>
      </c>
    </row>
    <row r="82" spans="1:9" ht="12.75">
      <c r="A82" s="4" t="s">
        <v>31</v>
      </c>
      <c r="F82" s="8">
        <f>SUM(F81)</f>
        <v>7784.875000000001</v>
      </c>
      <c r="I82" s="7"/>
    </row>
    <row r="83" spans="1:6" ht="12.75">
      <c r="A83" s="59" t="s">
        <v>79</v>
      </c>
      <c r="B83" s="48"/>
      <c r="C83" s="48"/>
      <c r="D83" s="56">
        <v>0</v>
      </c>
      <c r="E83" s="48"/>
      <c r="F83" s="60">
        <f>D83*E33</f>
        <v>0</v>
      </c>
    </row>
    <row r="84" spans="1:6" ht="12.75">
      <c r="A84" s="1" t="s">
        <v>32</v>
      </c>
      <c r="B84" s="1"/>
      <c r="F84" s="32">
        <f>F52+F56+F60+F72+F78+F82+F83</f>
        <v>60866.148837034205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3530.236632547984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f>2454.83+467.35</f>
        <v>2922.18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76576.51546958218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43983</v>
      </c>
      <c r="C91" s="40">
        <v>-111792</v>
      </c>
      <c r="D91" s="42">
        <f>F44</f>
        <v>68922.59</v>
      </c>
      <c r="E91" s="42">
        <f>F89</f>
        <v>76576.51546958218</v>
      </c>
      <c r="F91" s="43">
        <f>C91+D91-E91</f>
        <v>-119445.92546958219</v>
      </c>
    </row>
    <row r="93" spans="1:6" ht="13.5" thickBot="1">
      <c r="A93" t="s">
        <v>115</v>
      </c>
      <c r="C93" s="50">
        <v>43983</v>
      </c>
      <c r="D93" s="8" t="s">
        <v>116</v>
      </c>
      <c r="E93" s="50">
        <v>44012</v>
      </c>
      <c r="F93" t="s">
        <v>117</v>
      </c>
    </row>
    <row r="94" spans="1:7" ht="13.5" thickBot="1">
      <c r="A94" t="s">
        <v>118</v>
      </c>
      <c r="F94" s="51">
        <f>E91</f>
        <v>76576.51546958218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2017-08-21T12:50:21Z</cp:lastPrinted>
  <dcterms:created xsi:type="dcterms:W3CDTF">2008-08-18T07:30:19Z</dcterms:created>
  <dcterms:modified xsi:type="dcterms:W3CDTF">2020-09-06T17:02:28Z</dcterms:modified>
  <cp:category/>
  <cp:version/>
  <cp:contentType/>
  <cp:contentStatus/>
</cp:coreProperties>
</file>