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<sst xmlns="http://schemas.openxmlformats.org/spreadsheetml/2006/main" count="161" uniqueCount="138">
  <si>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</si>
  <si>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</si>
  <si>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</si>
  <si>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</si>
  <si>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</si>
  <si>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</si>
  <si>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</si>
  <si>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</si>
  <si>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</si>
  <si>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</si>
  <si>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</si>
  <si>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</si>
  <si>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</si>
  <si>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</si>
  <si>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</si>
  <si>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</si>
  <si>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</si>
  <si>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</si>
  <si>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</si>
  <si>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</si>
  <si>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</si>
  <si>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</si>
  <si>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</si>
  <si>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</si>
  <si>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</si>
  <si>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</si>
  <si>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</si>
  <si>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</si>
  <si>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</si>
  <si>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</si>
  <si>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</si>
  <si>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</si>
  <si>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</si>
  <si>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</si>
  <si>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</si>
  <si>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</si>
  <si>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</si>
  <si>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</si>
  <si>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</si>
  <si>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</si>
  <si>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</si>
  <si>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</si>
  <si>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</si>
  <si>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</si>
  <si>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</si>
  <si>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</si>
  <si>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</si>
  <si>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</si>
  <si>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</si>
  <si>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</si>
  <si>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</si>
  <si>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</si>
  <si>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</si>
  <si>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</si>
  <si>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</si>
  <si>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</si>
  <si>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</si>
  <si>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</si>
  <si>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</si>
  <si>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</si>
  <si>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</si>
  <si>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</si>
  <si>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</si>
  <si>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</si>
  <si>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</si>
  <si>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</si>
  <si>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</si>
  <si>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</si>
  <si>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</si>
  <si>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</si>
  <si>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</si>
  <si>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</si>
  <si>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</si>
  <si>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</si>
  <si>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</si>
  <si>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</si>
  <si>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</si>
  <si>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</si>
  <si>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</si>
  <si>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</si>
  <si>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</si>
  <si>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</si>
  <si>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</si>
  <si>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</si>
  <si>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</si>
  <si>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</si>
  <si>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</si>
  <si>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</si>
  <si>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</si>
  <si>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</si>
  <si>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</si>
  <si>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</si>
  <si>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</si>
  <si>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</si>
  <si>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</si>
  <si>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</si>
  <si>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</si>
  <si>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</si>
  <si>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</si>
  <si>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</si>
  <si>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</si>
  <si>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</si>
  <si>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</si>
  <si>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</si>
  <si>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</si>
  <si>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</si>
  <si>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</si>
  <si>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</si>
  <si>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</si>
  <si>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</si>
  <si>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</si>
  <si>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</si>
  <si>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</si>
  <si>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</si>
  <si>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</si>
  <si>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</si>
  <si>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</si>
  <si>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</si>
  <si>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</si>
  <si>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</si>
  <si>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</si>
  <si>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</si>
  <si>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</si>
  <si>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</si>
  <si>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</si>
  <si>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</si>
  <si>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</si>
  <si>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</si>
  <si>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</si>
  <si>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</si>
  <si>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</si>
  <si>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</si>
  <si>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</si>
  <si>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</si>
  <si>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</si>
  <si>
    <t>установка циркуляционного насоса</t>
  </si>
  <si>
    <t>циркуляционный насос</t>
  </si>
  <si>
    <t>1шт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</si>
</sst>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7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672.3018917999999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16.95</v>
      </c>
      <c r="M24" s="31">
        <f>L24*126.87*1.302*1.15</f>
        <v>3219.8635444499996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16.95</v>
      </c>
      <c r="M36" s="32">
        <f>SUM(M24:M35)</f>
        <v>3219.8635444499996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47324.9</v>
      </c>
      <c r="J40" s="20">
        <v>1</v>
      </c>
      <c r="K40" s="20" t="s">
        <v>136</v>
      </c>
      <c r="L40" s="25" t="s">
        <v>137</v>
      </c>
      <c r="M40" s="25">
        <v>11971.7</v>
      </c>
    </row>
    <row r="41" spans="1:13" ht="12.75">
      <c r="A41" t="s">
        <v>7</v>
      </c>
      <c r="F41" s="5">
        <v>29104.53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0.6149940094960581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30004.53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(6215+1285)*1.302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>
        <v>11</v>
      </c>
      <c r="K50" s="20"/>
      <c r="L50" s="23"/>
      <c r="M50" s="23"/>
    </row>
    <row r="51" spans="1:13" ht="12.75">
      <c r="A51" s="6" t="s">
        <v>82</v>
      </c>
      <c r="E51" s="5"/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12169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2.22</v>
      </c>
      <c r="E54" t="s">
        <v>14</v>
      </c>
      <c r="F54" s="11">
        <f>E33*D54</f>
        <v>6185.142000000001</v>
      </c>
      <c r="J54" s="20">
        <v>15</v>
      </c>
      <c r="K54" s="20"/>
      <c r="L54" s="23"/>
      <c r="M54" s="23"/>
    </row>
    <row r="55" spans="1:13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6185.142000000001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241830</v>
      </c>
      <c r="D58">
        <v>229360</v>
      </c>
      <c r="E58">
        <v>3169.4</v>
      </c>
      <c r="F58" s="36">
        <f>C58/D58*E58</f>
        <v>3341.7160882455532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672.3018917999999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3219.8635444499996</v>
      </c>
      <c r="J60" s="20">
        <v>21</v>
      </c>
      <c r="K60" s="20"/>
      <c r="L60" s="23"/>
      <c r="M60" s="23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M63</f>
        <v>11971.7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/>
      <c r="K63" s="20"/>
      <c r="L63" s="34" t="s">
        <v>65</v>
      </c>
      <c r="M63" s="35">
        <f>SUM(M40:M62)</f>
        <v>11971.7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0.32</v>
      </c>
      <c r="E65" t="s">
        <v>14</v>
      </c>
      <c r="F65" s="46">
        <f>B65*D65</f>
        <v>891.552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20097.13352449555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0.19</v>
      </c>
      <c r="E70" t="s">
        <v>14</v>
      </c>
      <c r="F70" s="46">
        <f>B70*D70</f>
        <v>529.359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1.08</v>
      </c>
      <c r="E73" t="s">
        <v>14</v>
      </c>
      <c r="F73" s="11">
        <f>B73*D73</f>
        <v>3008.9880000000003</v>
      </c>
    </row>
    <row r="74" spans="1:6" ht="12.75">
      <c r="A74" s="10" t="s">
        <v>29</v>
      </c>
      <c r="F74" s="33">
        <f>F70+F73</f>
        <v>3538.347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2.8</v>
      </c>
      <c r="E77" t="s">
        <v>14</v>
      </c>
      <c r="F77" s="11">
        <f>B77*D77</f>
        <v>7801.079999999999</v>
      </c>
    </row>
    <row r="78" spans="1:6" ht="12.75">
      <c r="A78" s="10" t="s">
        <v>32</v>
      </c>
      <c r="F78" s="33">
        <f>SUM(F77)</f>
        <v>7801.079999999999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49790.70252449555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2887.8607464207416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0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772.4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4032.93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57483.89327091629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43647</v>
      </c>
      <c r="C87" s="41">
        <v>-258299</v>
      </c>
      <c r="D87" s="44">
        <f>F44</f>
        <v>30004.53</v>
      </c>
      <c r="E87" s="44">
        <f>F85</f>
        <v>57483.89327091629</v>
      </c>
      <c r="F87" s="45">
        <f>C87+D87-E87</f>
        <v>-285778.3632709163</v>
      </c>
    </row>
    <row r="89" spans="1:6" ht="13.5" thickBot="1">
      <c r="A89" t="s">
        <v>110</v>
      </c>
      <c r="C89" s="53">
        <v>43647</v>
      </c>
      <c r="D89" s="8" t="s">
        <v>111</v>
      </c>
      <c r="E89" s="53">
        <v>43677</v>
      </c>
      <c r="F89" t="s">
        <v>112</v>
      </c>
    </row>
    <row r="90" spans="1:7" ht="13.5" thickBot="1">
      <c r="A90" t="s">
        <v>113</v>
      </c>
      <c r="F90" s="54">
        <f>E87</f>
        <v>57483.89327091629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2019-09-26T07:46:54Z</dcterms:modified>
  <cp:category/>
  <cp:version/>
  <cp:contentType/>
  <cp:contentStatus/>
</cp:coreProperties>
</file>