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<sst xmlns="http://schemas.openxmlformats.org/spreadsheetml/2006/main" count="168" uniqueCount="144">
  <si>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</si>
  <si>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</si>
  <si>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</si>
  <si>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</si>
  <si>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</si>
  <si>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</si>
  <si>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</si>
  <si>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</si>
  <si>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</si>
  <si>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</si>
  <si>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</si>
  <si>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</si>
  <si>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</si>
  <si>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</si>
  <si>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</si>
  <si>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</si>
  <si>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</si>
  <si>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</si>
  <si>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</si>
  <si>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</si>
  <si>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</si>
  <si>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</si>
  <si>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</si>
  <si>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</si>
  <si>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</si>
  <si>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</si>
  <si>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</si>
  <si>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</si>
  <si>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</si>
  <si>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</si>
  <si>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</si>
  <si>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</si>
  <si>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</si>
  <si>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</si>
  <si>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</si>
  <si>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</si>
  <si>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</si>
  <si>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</si>
  <si>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</si>
  <si>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</si>
  <si>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</si>
  <si>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</si>
  <si>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</si>
  <si>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</si>
  <si>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</si>
  <si>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</si>
  <si>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</si>
  <si>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</si>
  <si>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</si>
  <si>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</si>
  <si>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</si>
  <si>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</si>
  <si>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</si>
  <si>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</si>
  <si>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</si>
  <si>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</si>
  <si>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</si>
  <si>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</si>
  <si>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</si>
  <si>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</si>
  <si>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</si>
  <si>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</si>
  <si>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</si>
  <si>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</si>
  <si>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</si>
  <si>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</si>
  <si>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</si>
  <si>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</si>
  <si>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</si>
  <si>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</si>
  <si>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</si>
  <si>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</si>
  <si>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</si>
  <si>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</si>
  <si>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</si>
  <si>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</si>
  <si>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</si>
  <si>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</si>
  <si>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</si>
  <si>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</si>
  <si>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</si>
  <si>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</si>
  <si>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</si>
  <si>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</si>
  <si>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</si>
  <si>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</si>
  <si>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</si>
  <si>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</si>
  <si>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</si>
  <si>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</si>
  <si>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</si>
  <si>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</si>
  <si>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</si>
  <si>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</si>
  <si>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</si>
  <si>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</si>
  <si>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</si>
  <si>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</si>
  <si>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</si>
  <si>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</si>
  <si>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</si>
  <si>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</si>
  <si>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</si>
  <si>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</si>
  <si>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</si>
  <si>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</si>
  <si>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</si>
  <si>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</si>
  <si>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</si>
  <si>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</si>
  <si>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</si>
  <si>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</si>
  <si>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</si>
  <si>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</si>
  <si>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</si>
  <si>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</si>
  <si>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</si>
  <si>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</si>
  <si>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</si>
  <si>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</si>
  <si>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</si>
  <si>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</si>
  <si>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</si>
  <si>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</si>
  <si>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</si>
  <si>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</si>
  <si>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</si>
  <si>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</si>
  <si>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</si>
  <si>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</si>
  <si>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</si>
  <si>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(Спарк,ростелеком.комстар, эр-телеком, видикон)</t>
  </si>
  <si>
    <t>июня</t>
  </si>
  <si>
    <t>за   июнь  2019 г.</t>
  </si>
  <si>
    <t>ост.на 01.07</t>
  </si>
  <si>
    <t xml:space="preserve">смена вентиля д 15 (1шт) </t>
  </si>
  <si>
    <t>вентиль д 15</t>
  </si>
  <si>
    <t>1шт</t>
  </si>
  <si>
    <t>смена ламп (3шт) п-д2,3</t>
  </si>
  <si>
    <t>лампа</t>
  </si>
  <si>
    <t>3шт</t>
  </si>
  <si>
    <t>смена ламп (15шт) п-д2,3</t>
  </si>
  <si>
    <t>15шт</t>
  </si>
  <si>
    <t>ф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</si>
</sst>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1.85</v>
      </c>
      <c r="M20" s="33">
        <f>SUM(M6:M19)</f>
        <v>305.59176900000006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0.81</v>
      </c>
      <c r="M24" s="32">
        <f aca="true" t="shared" si="1" ref="M24:M37">L24*126.87*1.302*1.15</f>
        <v>153.86958531000002</v>
      </c>
    </row>
    <row r="25" spans="1:13" ht="12.75">
      <c r="A25" t="s">
        <v>106</v>
      </c>
      <c r="J25" s="20">
        <v>2</v>
      </c>
      <c r="K25" s="20" t="s">
        <v>138</v>
      </c>
      <c r="L25" s="46">
        <v>0.21</v>
      </c>
      <c r="M25" s="32">
        <f t="shared" si="1"/>
        <v>39.89211471</v>
      </c>
    </row>
    <row r="26" spans="1:13" ht="13.5" customHeight="1">
      <c r="A26" t="s">
        <v>107</v>
      </c>
      <c r="J26" s="20">
        <v>3</v>
      </c>
      <c r="K26" s="20" t="s">
        <v>141</v>
      </c>
      <c r="L26" s="46">
        <f>0.15*7.1</f>
        <v>1.065</v>
      </c>
      <c r="M26" s="32">
        <f t="shared" si="1"/>
        <v>202.310010315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2.085</v>
      </c>
      <c r="M38" s="33">
        <f>SUM(M24:M37)</f>
        <v>396.07171033500003</v>
      </c>
    </row>
    <row r="39" spans="1:11" ht="12.75">
      <c r="A39" s="2" t="s">
        <v>6</v>
      </c>
      <c r="F39" s="11">
        <v>46342.05</v>
      </c>
      <c r="K39" s="1" t="s">
        <v>61</v>
      </c>
    </row>
    <row r="40" spans="1:13" ht="12.75">
      <c r="A40" t="s">
        <v>7</v>
      </c>
      <c r="F40" s="5">
        <v>44846.76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0.9677336242138619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131</v>
      </c>
      <c r="F42" s="5">
        <f>250+250+400+400+105</f>
        <v>1405</v>
      </c>
      <c r="J42" s="20">
        <v>1</v>
      </c>
      <c r="K42" s="20" t="s">
        <v>136</v>
      </c>
      <c r="L42" s="25" t="s">
        <v>137</v>
      </c>
      <c r="M42" s="25">
        <v>230.56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46251.76</v>
      </c>
      <c r="J43" s="20">
        <v>2</v>
      </c>
      <c r="K43" s="20" t="s">
        <v>139</v>
      </c>
      <c r="L43" s="46" t="s">
        <v>140</v>
      </c>
      <c r="M43" s="25">
        <f>3*11.6</f>
        <v>34.8</v>
      </c>
    </row>
    <row r="44" spans="10:13" ht="12.75">
      <c r="J44" s="20">
        <v>3</v>
      </c>
      <c r="K44" s="20" t="s">
        <v>139</v>
      </c>
      <c r="L44" s="46" t="s">
        <v>142</v>
      </c>
      <c r="M44" s="25">
        <f>15*11.6</f>
        <v>174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 t="s">
        <v>143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(923)*1.202</f>
        <v>1109.446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8726.146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2.22</v>
      </c>
      <c r="E53" s="13" t="s">
        <v>14</v>
      </c>
      <c r="F53" s="11">
        <f>D53*E32</f>
        <v>6315.678000000001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6315.678000000001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239353</v>
      </c>
      <c r="D57">
        <v>229360</v>
      </c>
      <c r="E57">
        <v>2844.9</v>
      </c>
      <c r="F57" s="34">
        <f>C57/D57*E57</f>
        <v>2968.849623735612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305.59176900000006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439.36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0.25</v>
      </c>
      <c r="E64" t="s">
        <v>14</v>
      </c>
      <c r="F64" s="11">
        <f>B64*D64</f>
        <v>711.225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5206.2263927356125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0.19</v>
      </c>
      <c r="E68" t="s">
        <v>14</v>
      </c>
      <c r="F68" s="11">
        <f>B68*D68</f>
        <v>540.5310000000001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439.36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0.94</v>
      </c>
      <c r="E71" t="s">
        <v>14</v>
      </c>
      <c r="F71" s="11">
        <f>B71*D71</f>
        <v>2674.206</v>
      </c>
    </row>
    <row r="72" spans="1:6" ht="12.75">
      <c r="A72" s="4" t="s">
        <v>29</v>
      </c>
      <c r="F72" s="31">
        <f>F68+F71</f>
        <v>3214.737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1.97</v>
      </c>
      <c r="E75" t="s">
        <v>14</v>
      </c>
      <c r="F75" s="11">
        <f>B75*D75</f>
        <v>5604.453</v>
      </c>
    </row>
    <row r="76" spans="1:6" ht="12.75">
      <c r="A76" s="4" t="s">
        <v>31</v>
      </c>
      <c r="F76" s="31">
        <f>SUM(F75)</f>
        <v>5604.453</v>
      </c>
    </row>
    <row r="77" spans="1:6" ht="12.75">
      <c r="A77" s="47" t="s">
        <v>77</v>
      </c>
      <c r="B77" s="48"/>
      <c r="C77" s="48"/>
      <c r="D77" s="49"/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29067.240392735614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872.0172117820683</v>
      </c>
    </row>
    <row r="80" spans="1:6" ht="12.75">
      <c r="A80" s="1"/>
      <c r="B80" s="35" t="s">
        <v>127</v>
      </c>
      <c r="C80" s="35"/>
      <c r="D80" s="1"/>
      <c r="E80" s="57"/>
      <c r="F80" s="58">
        <v>1781.52</v>
      </c>
    </row>
    <row r="81" spans="1:6" ht="12.75">
      <c r="A81" s="1"/>
      <c r="B81" s="35" t="s">
        <v>128</v>
      </c>
      <c r="C81" s="35"/>
      <c r="D81" s="1"/>
      <c r="E81" s="57"/>
      <c r="F81" s="58">
        <v>363.33</v>
      </c>
    </row>
    <row r="82" spans="1:6" ht="12.75">
      <c r="A82" s="1"/>
      <c r="B82" s="35" t="s">
        <v>129</v>
      </c>
      <c r="C82" s="35"/>
      <c r="D82" s="1"/>
      <c r="E82" s="57"/>
      <c r="F82" s="58">
        <v>1851.92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33936.02760451769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43617</v>
      </c>
      <c r="C85" s="39">
        <v>-708412</v>
      </c>
      <c r="D85" s="42">
        <f>F43</f>
        <v>46251.76</v>
      </c>
      <c r="E85" s="42">
        <f>F83</f>
        <v>33936.02760451769</v>
      </c>
      <c r="F85" s="43">
        <f>C85+D85-E85</f>
        <v>-696096.2676045176</v>
      </c>
    </row>
    <row r="87" spans="1:6" ht="13.5" thickBot="1">
      <c r="A87" t="s">
        <v>111</v>
      </c>
      <c r="C87" s="53">
        <v>43617</v>
      </c>
      <c r="D87" s="8" t="s">
        <v>112</v>
      </c>
      <c r="E87" s="53">
        <v>43646</v>
      </c>
      <c r="F87" t="s">
        <v>113</v>
      </c>
    </row>
    <row r="88" spans="1:7" ht="13.5" thickBot="1">
      <c r="A88" t="s">
        <v>114</v>
      </c>
      <c r="F88" s="54">
        <f>E85</f>
        <v>33936.02760451769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2019-09-06T12:57:01Z</dcterms:modified>
  <cp:category/>
  <cp:version/>
  <cp:contentType/>
  <cp:contentStatus/>
</cp:coreProperties>
</file>