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<sst xmlns="http://schemas.openxmlformats.org/spreadsheetml/2006/main" count="160" uniqueCount="137">
  <si>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</si>
  <si>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</si>
  <si>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</si>
  <si>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</si>
  <si>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</si>
  <si>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</si>
  <si>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</si>
  <si>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</si>
  <si>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</si>
  <si>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</si>
  <si>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</si>
  <si>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</si>
  <si>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</si>
  <si>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</si>
  <si>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</si>
  <si>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</si>
  <si>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</si>
  <si>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</si>
  <si>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</si>
  <si>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</si>
  <si>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</si>
  <si>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</si>
  <si>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</si>
  <si>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</si>
  <si>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</si>
  <si>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</si>
  <si>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</si>
  <si>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</si>
  <si>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</si>
  <si>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</si>
  <si>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</si>
  <si>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</si>
  <si>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</si>
  <si>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</si>
  <si>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</si>
  <si>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</si>
  <si>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</si>
  <si>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</si>
  <si>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</si>
  <si>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</si>
  <si>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</si>
  <si>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</si>
  <si>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</si>
  <si>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</si>
  <si>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</si>
  <si>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</si>
  <si>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</si>
  <si>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</si>
  <si>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</si>
  <si>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</si>
  <si>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</si>
  <si>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</si>
  <si>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</si>
  <si>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</si>
  <si>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</si>
  <si>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</si>
  <si>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</si>
  <si>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</si>
  <si>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</si>
  <si>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</si>
  <si>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</si>
  <si>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</si>
  <si>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</si>
  <si>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</si>
  <si>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</si>
  <si>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</si>
  <si>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</si>
  <si>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</si>
  <si>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</si>
  <si>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</si>
  <si>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</si>
  <si>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</si>
  <si>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</si>
  <si>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</si>
  <si>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</si>
  <si>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</si>
  <si>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</si>
  <si>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</si>
  <si>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</si>
  <si>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</si>
  <si>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</si>
  <si>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</si>
  <si>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</si>
  <si>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</si>
  <si>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</si>
  <si>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</si>
  <si>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</si>
  <si>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</si>
  <si>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</si>
  <si>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</si>
  <si>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</si>
  <si>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</si>
  <si>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</si>
  <si>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</si>
  <si>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</si>
  <si>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</si>
  <si>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</si>
  <si>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</si>
  <si>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</si>
  <si>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</si>
  <si>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</si>
  <si>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</si>
  <si>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</si>
  <si>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</si>
  <si>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</si>
  <si>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</si>
  <si>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</si>
  <si>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</si>
  <si>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</si>
  <si>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</si>
  <si>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</si>
  <si>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</si>
  <si>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</si>
  <si>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</si>
  <si>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</si>
  <si>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</si>
  <si>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</si>
  <si>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</si>
  <si>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</si>
  <si>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</si>
  <si>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</si>
  <si>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</si>
  <si>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</si>
  <si>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</si>
  <si>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</si>
  <si>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</si>
  <si>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</si>
  <si>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</si>
  <si>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</si>
  <si>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</si>
  <si>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</si>
  <si>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2019 г.</t>
  </si>
  <si>
    <t>мая</t>
  </si>
  <si>
    <t>за   май  2019 г.</t>
  </si>
  <si>
    <t>ост.на 01.06</t>
  </si>
  <si>
    <t>демонтаж, монтаж эл.узла (1шт) для прочистки сопла</t>
  </si>
  <si>
    <t>промывка, опрессовка системы отопления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</si>
</sst>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5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583.1021322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1255.4040240000002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3.12</v>
      </c>
      <c r="M24" s="31">
        <f>L24*126.87*1.302*1.15</f>
        <v>592.68284712</v>
      </c>
    </row>
    <row r="25" spans="1:13" ht="12.75">
      <c r="A25" t="s">
        <v>105</v>
      </c>
      <c r="J25" s="20">
        <v>2</v>
      </c>
      <c r="K25" s="20" t="s">
        <v>136</v>
      </c>
      <c r="L25" s="47">
        <v>96</v>
      </c>
      <c r="M25" s="31">
        <f aca="true" t="shared" si="1" ref="M25:M35">L25*126.87*1.302*1.15</f>
        <v>18236.395296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99.12</v>
      </c>
      <c r="M36" s="32">
        <f>SUM(M24:M35)</f>
        <v>18829.078143119998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43627.31-24647.14</f>
        <v>18980.17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31991.49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1.6855217840514602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32891.490000000005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(6215+1285)*1.302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6" t="s">
        <v>82</v>
      </c>
      <c r="E51" s="5"/>
      <c r="F51" s="11">
        <f>E51*E33</f>
        <v>0</v>
      </c>
    </row>
    <row r="52" spans="1:6" ht="12.75">
      <c r="A52" s="10" t="s">
        <v>34</v>
      </c>
      <c r="D52" s="5"/>
      <c r="F52" s="33">
        <f>F49+F50+F51</f>
        <v>12169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2.22</v>
      </c>
      <c r="E54" t="s">
        <v>14</v>
      </c>
      <c r="F54" s="11">
        <f>E33*D54</f>
        <v>6214.668000000001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6214.668000000001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239353</v>
      </c>
      <c r="D58">
        <v>229360</v>
      </c>
      <c r="E58">
        <v>3169.4</v>
      </c>
      <c r="F58" s="36">
        <f>C58/D58*E58</f>
        <v>3307.487784269271</v>
      </c>
    </row>
    <row r="59" spans="1:6" ht="12.75">
      <c r="A59" t="s">
        <v>20</v>
      </c>
      <c r="F59" s="36">
        <f>M20</f>
        <v>1255.4040240000002</v>
      </c>
    </row>
    <row r="60" spans="1:6" ht="12.75">
      <c r="A60" t="s">
        <v>21</v>
      </c>
      <c r="F60" s="11">
        <f>M36</f>
        <v>18829.078143119998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0.26</v>
      </c>
      <c r="E65" t="s">
        <v>14</v>
      </c>
      <c r="F65" s="46">
        <f>B65*D65</f>
        <v>727.844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24119.81395138927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0.19</v>
      </c>
      <c r="E70" t="s">
        <v>14</v>
      </c>
      <c r="F70" s="46">
        <f>B70*D70</f>
        <v>531.886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1.13</v>
      </c>
      <c r="E73" t="s">
        <v>14</v>
      </c>
      <c r="F73" s="11">
        <f>B73*D73</f>
        <v>3163.3219999999997</v>
      </c>
    </row>
    <row r="74" spans="1:6" ht="12.75">
      <c r="A74" s="10" t="s">
        <v>29</v>
      </c>
      <c r="F74" s="33">
        <f>F70+F73</f>
        <v>3695.2079999999996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2.45</v>
      </c>
      <c r="E77" t="s">
        <v>14</v>
      </c>
      <c r="F77" s="11">
        <f>B77*D77</f>
        <v>6858.530000000001</v>
      </c>
    </row>
    <row r="78" spans="1:6" ht="12.75">
      <c r="A78" s="10" t="s">
        <v>32</v>
      </c>
      <c r="F78" s="33">
        <f>SUM(F77)</f>
        <v>6858.530000000001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53057.21995138927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3077.3187571805774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4427.28</v>
      </c>
      <c r="I82" s="7"/>
    </row>
    <row r="83" spans="1:9" ht="12.75">
      <c r="A83" s="1"/>
      <c r="B83" s="37" t="s">
        <v>129</v>
      </c>
      <c r="C83" s="37"/>
      <c r="D83" s="1"/>
      <c r="E83" s="58"/>
      <c r="F83" s="57">
        <v>1155.36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61717.178708569845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43586</v>
      </c>
      <c r="C87" s="41">
        <v>-177784</v>
      </c>
      <c r="D87" s="44">
        <f>F44</f>
        <v>32891.490000000005</v>
      </c>
      <c r="E87" s="44">
        <f>F85</f>
        <v>61717.178708569845</v>
      </c>
      <c r="F87" s="45">
        <f>C87+D87-E87</f>
        <v>-206609.68870856985</v>
      </c>
    </row>
    <row r="89" spans="1:6" ht="13.5" thickBot="1">
      <c r="A89" t="s">
        <v>110</v>
      </c>
      <c r="C89" s="53">
        <v>43586</v>
      </c>
      <c r="D89" s="8" t="s">
        <v>111</v>
      </c>
      <c r="E89" s="53">
        <v>43616</v>
      </c>
      <c r="F89" t="s">
        <v>112</v>
      </c>
    </row>
    <row r="90" spans="1:7" ht="13.5" thickBot="1">
      <c r="A90" t="s">
        <v>113</v>
      </c>
      <c r="F90" s="54">
        <f>E87</f>
        <v>61717.178708569845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2017-08-21T12:45:43Z</cp:lastPrinted>
  <dcterms:created xsi:type="dcterms:W3CDTF">2008-08-18T07:30:19Z</dcterms:created>
  <dcterms:modified xsi:type="dcterms:W3CDTF">2019-08-01T12:30:07Z</dcterms:modified>
  <cp:category/>
  <cp:version/>
  <cp:contentType/>
  <cp:contentStatus/>
</cp:coreProperties>
</file>