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<sst xmlns="http://schemas.openxmlformats.org/spreadsheetml/2006/main" count="32" uniqueCount="32">
  <si>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</si>
  <si>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</si>
  <si>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</si>
  <si>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</si>
  <si>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</si>
  <si>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</si>
  <si>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</si>
  <si>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</si>
  <si>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</si>
  <si>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</si>
  <si>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</si>
  <si>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</si>
  <si>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</si>
  <si>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</si>
  <si>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</si>
  <si>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</si>
  <si>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</si>
  <si>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</si>
  <si>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</si>
  <si>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</si>
  <si>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</si>
  <si>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</si>
  <si>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</si>
  <si>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</si>
  <si>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</si>
  <si>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</si>
  <si>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</si>
  <si>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</si>
  <si>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</si>
  <si>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</si>
  <si>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2019 год по ул. Забайкальская д.12А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</si>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</sst>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I30" sqref="I30"/>
    </sheetView>
  </sheetViews>
  <sheetFormatPr defaultColWidth="9.00390625" defaultRowHeight="12.75"/>
  <cols>
    <col min="1" max="1" width="11.125" style="0" customWidth="1"/>
    <col min="3" max="3" width="9.50390625" style="0" customWidth="1"/>
    <col min="4" max="4" width="10.625" style="0" customWidth="1"/>
    <col min="7" max="7" width="8.375" style="0" customWidth="1"/>
    <col min="8" max="8" width="9.50390625" style="0" customWidth="1"/>
    <col min="9" max="9" width="11.00390625" style="0" customWidth="1"/>
    <col min="10" max="10" width="10.8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0" t="s">
        <v>23</v>
      </c>
      <c r="B6" s="23" t="s">
        <v>0</v>
      </c>
      <c r="C6" s="23" t="s">
        <v>1</v>
      </c>
      <c r="D6" s="23" t="s">
        <v>2</v>
      </c>
      <c r="E6" s="26" t="s">
        <v>8</v>
      </c>
      <c r="F6" s="27"/>
      <c r="G6" s="28"/>
      <c r="H6" s="8" t="s">
        <v>5</v>
      </c>
      <c r="I6" s="9"/>
      <c r="J6" s="12" t="s">
        <v>28</v>
      </c>
      <c r="K6" s="12" t="s">
        <v>7</v>
      </c>
      <c r="L6" s="12" t="s">
        <v>9</v>
      </c>
      <c r="M6" s="12" t="s">
        <v>10</v>
      </c>
      <c r="N6" s="12" t="s">
        <v>25</v>
      </c>
      <c r="O6" s="10" t="s">
        <v>29</v>
      </c>
    </row>
    <row r="7" spans="1:15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22</v>
      </c>
      <c r="H7" s="15" t="s">
        <v>24</v>
      </c>
      <c r="I7" s="15" t="s">
        <v>6</v>
      </c>
      <c r="J7" s="18"/>
      <c r="K7" s="13"/>
      <c r="L7" s="13"/>
      <c r="M7" s="13"/>
      <c r="N7" s="13"/>
      <c r="O7" s="11"/>
    </row>
    <row r="8" spans="1:15" ht="12.75">
      <c r="A8" s="21"/>
      <c r="B8" s="24"/>
      <c r="C8" s="24"/>
      <c r="D8" s="24"/>
      <c r="E8" s="16"/>
      <c r="F8" s="16"/>
      <c r="G8" s="30"/>
      <c r="H8" s="16"/>
      <c r="I8" s="16"/>
      <c r="J8" s="18"/>
      <c r="K8" s="13"/>
      <c r="L8" s="13"/>
      <c r="M8" s="13"/>
      <c r="N8" s="13"/>
      <c r="O8" s="11"/>
    </row>
    <row r="9" spans="1:15" ht="12.75">
      <c r="A9" s="22"/>
      <c r="B9" s="25"/>
      <c r="C9" s="25"/>
      <c r="D9" s="25"/>
      <c r="E9" s="17"/>
      <c r="F9" s="17"/>
      <c r="G9" s="31"/>
      <c r="H9" s="17"/>
      <c r="I9" s="17"/>
      <c r="J9" s="19"/>
      <c r="K9" s="14"/>
      <c r="L9" s="14"/>
      <c r="M9" s="14"/>
      <c r="N9" s="14"/>
      <c r="O9" s="11"/>
    </row>
    <row r="10" spans="1:15" ht="12.75">
      <c r="A10" s="2" t="s">
        <v>31</v>
      </c>
      <c r="B10" s="3"/>
      <c r="C10" s="3"/>
      <c r="D10" s="3">
        <v>-211959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43151</v>
      </c>
      <c r="C11" s="3">
        <v>51649</v>
      </c>
      <c r="D11" s="3">
        <f>D10+B11-C11</f>
        <v>-220457</v>
      </c>
      <c r="E11" s="3">
        <v>9426.48</v>
      </c>
      <c r="F11" s="3">
        <v>0</v>
      </c>
      <c r="G11" s="3">
        <v>0</v>
      </c>
      <c r="H11" s="3">
        <v>7992.11</v>
      </c>
      <c r="I11" s="3">
        <v>0</v>
      </c>
      <c r="J11" s="3">
        <f>12008.9+433.18</f>
        <v>12442.08</v>
      </c>
      <c r="K11" s="3">
        <v>8143.33</v>
      </c>
      <c r="L11" s="3">
        <v>4251.96</v>
      </c>
      <c r="M11" s="3">
        <v>7244.08</v>
      </c>
      <c r="N11" s="3">
        <v>2149.36</v>
      </c>
      <c r="O11" s="3"/>
      <c r="P11">
        <f>E11+F11+G11+H11+I11+J11+K11+L11+M11+N11</f>
        <v>51649.4</v>
      </c>
    </row>
    <row r="12" spans="1:16" ht="12.75">
      <c r="A12" s="2" t="s">
        <v>12</v>
      </c>
      <c r="B12" s="3">
        <v>49942</v>
      </c>
      <c r="C12" s="3">
        <v>52113</v>
      </c>
      <c r="D12" s="3">
        <f aca="true" t="shared" si="0" ref="D12:D22">D11+B12-C12</f>
        <v>-222628</v>
      </c>
      <c r="E12" s="3">
        <v>9426.48</v>
      </c>
      <c r="F12" s="3">
        <v>0</v>
      </c>
      <c r="G12" s="3">
        <v>0</v>
      </c>
      <c r="H12" s="3">
        <v>7992.11</v>
      </c>
      <c r="I12" s="3">
        <v>0</v>
      </c>
      <c r="J12" s="3">
        <f>12008.9+433.18</f>
        <v>12442.08</v>
      </c>
      <c r="K12" s="3">
        <v>7951.12</v>
      </c>
      <c r="L12" s="3">
        <v>3937</v>
      </c>
      <c r="M12" s="3">
        <v>8188.96</v>
      </c>
      <c r="N12" s="3">
        <v>2174.75</v>
      </c>
      <c r="O12" s="3"/>
      <c r="P12">
        <f aca="true" t="shared" si="1" ref="P12:P21">E12+F12+G12+H12+I12+J12+K12+L12+M12+N12</f>
        <v>52112.5</v>
      </c>
    </row>
    <row r="13" spans="1:16" ht="12.75">
      <c r="A13" s="2" t="s">
        <v>13</v>
      </c>
      <c r="B13" s="3">
        <v>49848</v>
      </c>
      <c r="C13" s="3">
        <v>59383</v>
      </c>
      <c r="D13" s="3">
        <f t="shared" si="0"/>
        <v>-232163</v>
      </c>
      <c r="E13" s="3">
        <v>9426.48</v>
      </c>
      <c r="F13" s="3">
        <v>0</v>
      </c>
      <c r="G13" s="3">
        <v>0</v>
      </c>
      <c r="H13" s="3">
        <v>7992.11</v>
      </c>
      <c r="I13" s="3">
        <v>500.25</v>
      </c>
      <c r="J13" s="3">
        <f>12008.9+433.18</f>
        <v>12442.08</v>
      </c>
      <c r="K13" s="3">
        <v>8534.95</v>
      </c>
      <c r="L13" s="3">
        <v>5196.84</v>
      </c>
      <c r="M13" s="3">
        <v>12716.51</v>
      </c>
      <c r="N13" s="3">
        <v>2573.29</v>
      </c>
      <c r="O13" s="3"/>
      <c r="P13">
        <f t="shared" si="1"/>
        <v>59382.509999999995</v>
      </c>
    </row>
    <row r="14" spans="1:16" ht="12.75">
      <c r="A14" s="2" t="s">
        <v>14</v>
      </c>
      <c r="B14" s="3">
        <f>51357</f>
        <v>51357</v>
      </c>
      <c r="C14" s="3">
        <v>53463</v>
      </c>
      <c r="D14" s="3">
        <f t="shared" si="0"/>
        <v>-234269</v>
      </c>
      <c r="E14" s="3">
        <v>9426.48</v>
      </c>
      <c r="F14" s="3">
        <v>0</v>
      </c>
      <c r="G14" s="3">
        <v>0</v>
      </c>
      <c r="H14" s="3">
        <v>8740.14</v>
      </c>
      <c r="I14" s="3">
        <v>0</v>
      </c>
      <c r="J14" s="3">
        <f>12008.9+433.18</f>
        <v>12442.08</v>
      </c>
      <c r="K14" s="3">
        <v>8204.14</v>
      </c>
      <c r="L14" s="3">
        <v>4724.4</v>
      </c>
      <c r="M14" s="3">
        <v>7677.15</v>
      </c>
      <c r="N14" s="3">
        <v>2248.79</v>
      </c>
      <c r="O14" s="3"/>
      <c r="P14">
        <f t="shared" si="1"/>
        <v>53463.18</v>
      </c>
    </row>
    <row r="15" spans="1:16" ht="12.75">
      <c r="A15" s="2" t="s">
        <v>26</v>
      </c>
      <c r="B15" s="3">
        <v>55569</v>
      </c>
      <c r="C15" s="3">
        <v>85581</v>
      </c>
      <c r="D15" s="3">
        <f t="shared" si="0"/>
        <v>-264281</v>
      </c>
      <c r="E15" s="3">
        <v>9426.48</v>
      </c>
      <c r="F15" s="3">
        <v>0</v>
      </c>
      <c r="G15" s="3">
        <v>0</v>
      </c>
      <c r="H15" s="3">
        <v>8740.14</v>
      </c>
      <c r="I15" s="3">
        <v>0</v>
      </c>
      <c r="J15" s="3">
        <v>12442.08</v>
      </c>
      <c r="K15" s="3">
        <v>36120.48</v>
      </c>
      <c r="L15" s="3">
        <v>5196.84</v>
      </c>
      <c r="M15" s="3">
        <v>9645.65</v>
      </c>
      <c r="N15" s="3">
        <v>4009.52</v>
      </c>
      <c r="O15" s="3"/>
      <c r="P15">
        <f t="shared" si="1"/>
        <v>85581.18999999999</v>
      </c>
    </row>
    <row r="16" spans="1:16" ht="12.75">
      <c r="A16" s="2" t="s">
        <v>27</v>
      </c>
      <c r="B16" s="3">
        <v>44806</v>
      </c>
      <c r="C16" s="3">
        <v>75440</v>
      </c>
      <c r="D16" s="3">
        <f t="shared" si="0"/>
        <v>-294915</v>
      </c>
      <c r="E16" s="3">
        <v>9426.48</v>
      </c>
      <c r="F16" s="3">
        <v>0</v>
      </c>
      <c r="G16" s="3">
        <v>0</v>
      </c>
      <c r="H16" s="3">
        <v>8740.14</v>
      </c>
      <c r="I16" s="3">
        <v>500.25</v>
      </c>
      <c r="J16" s="3">
        <v>12442.08</v>
      </c>
      <c r="K16" s="3">
        <v>28673.25</v>
      </c>
      <c r="L16" s="3">
        <v>4448.81</v>
      </c>
      <c r="M16" s="3">
        <v>7755.89</v>
      </c>
      <c r="N16" s="3">
        <v>3453.6</v>
      </c>
      <c r="O16" s="3"/>
      <c r="P16">
        <f t="shared" si="1"/>
        <v>75440.5</v>
      </c>
    </row>
    <row r="17" spans="1:16" ht="12.75">
      <c r="A17" s="2" t="s">
        <v>15</v>
      </c>
      <c r="B17" s="3">
        <v>52968</v>
      </c>
      <c r="C17" s="3">
        <v>58227</v>
      </c>
      <c r="D17" s="3">
        <f t="shared" si="0"/>
        <v>-300174</v>
      </c>
      <c r="E17" s="3">
        <v>9426.48</v>
      </c>
      <c r="F17" s="3">
        <v>0</v>
      </c>
      <c r="G17" s="3">
        <v>0</v>
      </c>
      <c r="H17" s="3">
        <v>8740.14</v>
      </c>
      <c r="I17" s="3">
        <v>0</v>
      </c>
      <c r="J17" s="3">
        <f>12008.9+433.18</f>
        <v>12442.08</v>
      </c>
      <c r="K17" s="3">
        <v>9084.6</v>
      </c>
      <c r="L17" s="3">
        <v>4999.99</v>
      </c>
      <c r="M17" s="7">
        <v>11023.99</v>
      </c>
      <c r="N17" s="3">
        <v>2509.94</v>
      </c>
      <c r="O17" s="3"/>
      <c r="P17">
        <f t="shared" si="1"/>
        <v>58227.219999999994</v>
      </c>
    </row>
    <row r="18" spans="1:16" ht="12.75">
      <c r="A18" s="2" t="s">
        <v>16</v>
      </c>
      <c r="B18" s="3">
        <v>52968</v>
      </c>
      <c r="C18" s="7">
        <v>57005</v>
      </c>
      <c r="D18" s="3">
        <f t="shared" si="0"/>
        <v>-304211</v>
      </c>
      <c r="E18" s="3">
        <v>9426.48</v>
      </c>
      <c r="F18" s="3">
        <v>0</v>
      </c>
      <c r="G18" s="3">
        <v>0</v>
      </c>
      <c r="H18" s="3">
        <v>8740.14</v>
      </c>
      <c r="I18" s="7">
        <v>0</v>
      </c>
      <c r="J18" s="3">
        <f>12008.9+433.18</f>
        <v>12442.08</v>
      </c>
      <c r="K18" s="7">
        <v>10645.93</v>
      </c>
      <c r="L18" s="7">
        <v>4921.25</v>
      </c>
      <c r="M18" s="7">
        <v>8385.81</v>
      </c>
      <c r="N18" s="7">
        <v>2442.94</v>
      </c>
      <c r="O18" s="7"/>
      <c r="P18">
        <f t="shared" si="1"/>
        <v>57004.63</v>
      </c>
    </row>
    <row r="19" spans="1:16" ht="12.75">
      <c r="A19" s="2" t="s">
        <v>17</v>
      </c>
      <c r="B19" s="3">
        <v>45815</v>
      </c>
      <c r="C19" s="7">
        <v>56701</v>
      </c>
      <c r="D19" s="3">
        <f t="shared" si="0"/>
        <v>-315097</v>
      </c>
      <c r="E19" s="3">
        <v>9426.48</v>
      </c>
      <c r="F19" s="3">
        <v>0</v>
      </c>
      <c r="G19" s="3">
        <v>0</v>
      </c>
      <c r="H19" s="3">
        <v>8740.14</v>
      </c>
      <c r="I19" s="7">
        <v>500.25</v>
      </c>
      <c r="J19" s="3">
        <f>12008.9+433.18</f>
        <v>12442.08</v>
      </c>
      <c r="K19" s="7">
        <v>10528.4</v>
      </c>
      <c r="L19" s="7">
        <v>4527.55</v>
      </c>
      <c r="M19" s="7">
        <v>8110.22</v>
      </c>
      <c r="N19" s="7">
        <v>2426.32</v>
      </c>
      <c r="O19" s="7"/>
      <c r="P19">
        <f t="shared" si="1"/>
        <v>56701.44</v>
      </c>
    </row>
    <row r="20" spans="1:16" ht="12.75">
      <c r="A20" s="2" t="s">
        <v>18</v>
      </c>
      <c r="B20" s="3">
        <v>57276</v>
      </c>
      <c r="C20" s="3">
        <v>55431</v>
      </c>
      <c r="D20" s="3">
        <f t="shared" si="0"/>
        <v>-313252</v>
      </c>
      <c r="E20" s="3">
        <v>9426.48</v>
      </c>
      <c r="F20" s="3">
        <v>0</v>
      </c>
      <c r="G20" s="3">
        <v>0</v>
      </c>
      <c r="H20" s="3">
        <v>8740.14</v>
      </c>
      <c r="I20" s="3">
        <v>0</v>
      </c>
      <c r="J20" s="3">
        <f>12008.9+433.18</f>
        <v>12442.08</v>
      </c>
      <c r="K20" s="3">
        <v>9709.86</v>
      </c>
      <c r="L20" s="3">
        <v>4291.33</v>
      </c>
      <c r="M20" s="3">
        <v>8464.55</v>
      </c>
      <c r="N20" s="3">
        <v>2356.68</v>
      </c>
      <c r="O20" s="3"/>
      <c r="P20">
        <f t="shared" si="1"/>
        <v>55431.12</v>
      </c>
    </row>
    <row r="21" spans="1:16" ht="12.75">
      <c r="A21" s="2" t="s">
        <v>19</v>
      </c>
      <c r="B21" s="3">
        <v>43920</v>
      </c>
      <c r="C21" s="3">
        <v>46888</v>
      </c>
      <c r="D21" s="3">
        <f t="shared" si="0"/>
        <v>-316220</v>
      </c>
      <c r="E21" s="3">
        <v>9426.48</v>
      </c>
      <c r="F21" s="3">
        <v>0</v>
      </c>
      <c r="G21" s="3">
        <v>0</v>
      </c>
      <c r="H21" s="3">
        <v>0</v>
      </c>
      <c r="I21" s="3">
        <v>0</v>
      </c>
      <c r="J21" s="3">
        <f>12008.9+433.18</f>
        <v>12442.08</v>
      </c>
      <c r="K21" s="3">
        <v>9824.45</v>
      </c>
      <c r="L21" s="3">
        <v>4094.48</v>
      </c>
      <c r="M21" s="3">
        <v>9212.58</v>
      </c>
      <c r="N21" s="3">
        <v>1888.36</v>
      </c>
      <c r="O21" s="3"/>
      <c r="P21">
        <f t="shared" si="1"/>
        <v>46888.43</v>
      </c>
    </row>
    <row r="22" spans="1:16" ht="12.75">
      <c r="A22" s="2" t="s">
        <v>21</v>
      </c>
      <c r="B22" s="3">
        <v>59761</v>
      </c>
      <c r="C22" s="3">
        <v>65276</v>
      </c>
      <c r="D22" s="5">
        <f t="shared" si="0"/>
        <v>-321735</v>
      </c>
      <c r="E22" s="3">
        <v>9426.48</v>
      </c>
      <c r="F22" s="3">
        <v>5859</v>
      </c>
      <c r="G22" s="3">
        <v>1692.91</v>
      </c>
      <c r="H22" s="3">
        <v>0</v>
      </c>
      <c r="I22" s="3">
        <v>100.05</v>
      </c>
      <c r="J22" s="3">
        <f>12008.9+433.18</f>
        <v>12442.08</v>
      </c>
      <c r="K22" s="3">
        <v>11520.24</v>
      </c>
      <c r="L22" s="3">
        <v>4488.18</v>
      </c>
      <c r="M22" s="3">
        <v>8779.51</v>
      </c>
      <c r="N22" s="3">
        <v>2896.36</v>
      </c>
      <c r="O22" s="3">
        <v>8070.85</v>
      </c>
      <c r="P22">
        <f>E22+F22+G22+H22+I22+J22+K22+L22+M22+N22+O22</f>
        <v>65275.659999999996</v>
      </c>
    </row>
    <row r="23" spans="1:16" ht="12.75">
      <c r="A23" s="6" t="s">
        <v>20</v>
      </c>
      <c r="B23" s="6">
        <f>SUM(B11:B22)</f>
        <v>607381</v>
      </c>
      <c r="C23" s="6">
        <f>SUM(C11:C22)</f>
        <v>717157</v>
      </c>
      <c r="D23" s="6"/>
      <c r="E23" s="6">
        <f aca="true" t="shared" si="2" ref="E23:N23">SUM(E11:E22)</f>
        <v>113117.75999999997</v>
      </c>
      <c r="F23" s="6">
        <f t="shared" si="2"/>
        <v>5859</v>
      </c>
      <c r="G23" s="6">
        <f t="shared" si="2"/>
        <v>1692.91</v>
      </c>
      <c r="H23" s="6">
        <f t="shared" si="2"/>
        <v>85157.31</v>
      </c>
      <c r="I23" s="6">
        <f t="shared" si="2"/>
        <v>1600.8</v>
      </c>
      <c r="J23" s="6">
        <f t="shared" si="2"/>
        <v>149304.96</v>
      </c>
      <c r="K23" s="6">
        <f t="shared" si="2"/>
        <v>158940.75</v>
      </c>
      <c r="L23" s="6">
        <f t="shared" si="2"/>
        <v>55078.630000000005</v>
      </c>
      <c r="M23" s="6">
        <f t="shared" si="2"/>
        <v>107204.90000000001</v>
      </c>
      <c r="N23" s="6">
        <f t="shared" si="2"/>
        <v>31129.91</v>
      </c>
      <c r="O23" s="3">
        <f>O22</f>
        <v>8070.85</v>
      </c>
      <c r="P23">
        <f>E23+F23+G23+H23+I23+J23+K23+L23+M23+N23+O23</f>
        <v>717157.78</v>
      </c>
    </row>
  </sheetData>
  <sheetProtection/>
  <mergeCells count="16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O6:O9"/>
    <mergeCell ref="M6:M9"/>
    <mergeCell ref="N6:N9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2016-03-24T06:35:56Z</cp:lastPrinted>
  <dcterms:created xsi:type="dcterms:W3CDTF">2012-09-02T06:37:17Z</dcterms:created>
  <dcterms:modified xsi:type="dcterms:W3CDTF">2020-02-21T11:14:56Z</dcterms:modified>
  <cp:category/>
  <cp:version/>
  <cp:contentType/>
  <cp:contentStatus/>
</cp:coreProperties>
</file>