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<sst xmlns="http://schemas.openxmlformats.org/spreadsheetml/2006/main" count="159" uniqueCount="136">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</sst>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C58" sqref="C5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7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9">
        <f>L6*126.87*1.302</f>
        <v>206.480925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1.05</v>
      </c>
      <c r="M14" s="49">
        <f t="shared" si="0"/>
        <v>173.44397700000002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2.3</v>
      </c>
      <c r="M20" s="34">
        <f>SUM(M6:M19)</f>
        <v>379.92490200000003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9028.11-266.77</f>
        <v>8761.34</v>
      </c>
    </row>
    <row r="41" spans="1:6" ht="12.75">
      <c r="A41" t="s">
        <v>7</v>
      </c>
      <c r="F41" s="5">
        <v>6632.13</v>
      </c>
    </row>
    <row r="42" spans="2:6" ht="12.75">
      <c r="B42" t="s">
        <v>8</v>
      </c>
      <c r="F42" s="9">
        <f>F41/F40</f>
        <v>0.7569766725181308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6632.13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1313.352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1313.352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241830</v>
      </c>
      <c r="D58">
        <v>229360</v>
      </c>
      <c r="E58">
        <v>591.6</v>
      </c>
      <c r="F58" s="36">
        <f>C58/D58*E58</f>
        <v>623.7645099407047</v>
      </c>
    </row>
    <row r="59" spans="1:6" ht="12.75">
      <c r="A59" t="s">
        <v>21</v>
      </c>
      <c r="F59" s="36">
        <f>M20</f>
        <v>379.92490200000003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0.32</v>
      </c>
      <c r="E65" t="s">
        <v>15</v>
      </c>
      <c r="F65" s="11">
        <f>B65*D65</f>
        <v>189.312</v>
      </c>
    </row>
    <row r="66" spans="1:6" ht="12.75">
      <c r="A66" s="53" t="s">
        <v>76</v>
      </c>
      <c r="B66" s="53"/>
      <c r="C66" s="53"/>
      <c r="D66" s="63"/>
      <c r="E66" s="53"/>
      <c r="F66" s="63">
        <v>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1193.0014119407047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0.19</v>
      </c>
      <c r="E70" t="s">
        <v>15</v>
      </c>
      <c r="F70" s="11">
        <f>B70*D70</f>
        <v>112.40400000000001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1.08</v>
      </c>
      <c r="E73" t="s">
        <v>15</v>
      </c>
      <c r="F73" s="11">
        <f>B73*D73</f>
        <v>638.9280000000001</v>
      </c>
    </row>
    <row r="74" spans="1:6" ht="12.75">
      <c r="A74" s="4" t="s">
        <v>30</v>
      </c>
      <c r="F74" s="32">
        <f>F70+F73</f>
        <v>751.3320000000001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2.8</v>
      </c>
      <c r="E77" t="s">
        <v>15</v>
      </c>
      <c r="F77" s="11">
        <f>B77*D77</f>
        <v>1656.48</v>
      </c>
    </row>
    <row r="78" spans="1:6" ht="12.75">
      <c r="A78" s="4" t="s">
        <v>33</v>
      </c>
      <c r="F78" s="32">
        <f>SUM(F77)</f>
        <v>1656.48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6677.133411940706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387.2737378925609</v>
      </c>
      <c r="I81" s="7"/>
    </row>
    <row r="82" spans="1:9" ht="12.75">
      <c r="A82" s="1"/>
      <c r="B82" s="37" t="s">
        <v>129</v>
      </c>
      <c r="C82" s="37"/>
      <c r="D82" s="1"/>
      <c r="E82" s="61"/>
      <c r="F82" s="62">
        <v>197.8</v>
      </c>
      <c r="I82" s="7"/>
    </row>
    <row r="83" spans="1:9" ht="12.75">
      <c r="A83" s="1"/>
      <c r="B83" s="37" t="s">
        <v>130</v>
      </c>
      <c r="C83" s="37"/>
      <c r="D83" s="1"/>
      <c r="E83" s="61"/>
      <c r="F83" s="62">
        <v>36.38</v>
      </c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7298.587149833267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43647</v>
      </c>
      <c r="C87" s="41">
        <v>-94284</v>
      </c>
      <c r="D87" s="43">
        <f>F44</f>
        <v>6632.13</v>
      </c>
      <c r="E87" s="43">
        <f>F85</f>
        <v>7298.587149833267</v>
      </c>
      <c r="F87" s="44">
        <f>C87+D87-E87</f>
        <v>-94950.45714983327</v>
      </c>
    </row>
    <row r="89" spans="1:6" ht="13.5" thickBot="1">
      <c r="A89" t="s">
        <v>86</v>
      </c>
      <c r="C89" s="59">
        <v>43647</v>
      </c>
      <c r="D89" s="8" t="s">
        <v>87</v>
      </c>
      <c r="E89" s="59">
        <v>43677</v>
      </c>
      <c r="F89" t="s">
        <v>88</v>
      </c>
    </row>
    <row r="90" spans="1:7" ht="13.5" thickBot="1">
      <c r="A90" t="s">
        <v>89</v>
      </c>
      <c r="F90" s="60">
        <f>E87</f>
        <v>7298.587149833267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2019-09-24T08:37:42Z</dcterms:modified>
  <cp:category/>
  <cp:version/>
  <cp:contentType/>
  <cp:contentStatus/>
</cp:coreProperties>
</file>