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<sst xmlns="http://schemas.openxmlformats.org/spreadsheetml/2006/main" count="160" uniqueCount="137">
  <si>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</si>
  <si>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</si>
  <si>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</si>
  <si>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</si>
  <si>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</si>
  <si>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</si>
  <si>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</si>
  <si>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</si>
  <si>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</si>
  <si>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</si>
  <si>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</si>
  <si>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</si>
  <si>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</si>
  <si>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</si>
  <si>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</si>
  <si>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</si>
  <si>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</si>
  <si>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</si>
  <si>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</si>
  <si>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</si>
  <si>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</si>
  <si>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</si>
  <si>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</si>
  <si>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</si>
  <si>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</si>
  <si>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</si>
  <si>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</si>
  <si>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</si>
  <si>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</si>
  <si>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</si>
  <si>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</si>
  <si>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</si>
  <si>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</si>
  <si>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</si>
  <si>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</si>
  <si>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</si>
  <si>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</si>
  <si>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</si>
  <si>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</si>
  <si>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</si>
  <si>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</si>
  <si>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</si>
  <si>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</si>
  <si>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</si>
  <si>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</si>
  <si>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</si>
  <si>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</si>
  <si>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</si>
  <si>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</si>
  <si>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</si>
  <si>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</si>
  <si>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</si>
  <si>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</si>
  <si>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</si>
  <si>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</si>
  <si>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</si>
  <si>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</si>
  <si>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</si>
  <si>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</si>
  <si>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</si>
  <si>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</si>
  <si>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</si>
  <si>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</si>
  <si>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</si>
  <si>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</si>
  <si>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</si>
  <si>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</si>
  <si>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</si>
  <si>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</si>
  <si>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</si>
  <si>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</si>
  <si>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</si>
  <si>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</si>
  <si>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</si>
  <si>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</si>
  <si>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</si>
  <si>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</si>
  <si>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</si>
  <si>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</si>
  <si>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</si>
  <si>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</si>
  <si>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</si>
  <si>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</si>
  <si>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</si>
  <si>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</si>
  <si>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</si>
  <si>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</si>
  <si>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</si>
  <si>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</si>
  <si>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</si>
  <si>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</si>
  <si>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</si>
  <si>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</si>
  <si>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</si>
  <si>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</si>
  <si>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</si>
  <si>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</si>
  <si>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</si>
  <si>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</si>
  <si>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</si>
  <si>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</si>
  <si>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</si>
  <si>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</si>
  <si>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</si>
  <si>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</si>
  <si>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</si>
  <si>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</si>
  <si>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</si>
  <si>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</si>
  <si>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</si>
  <si>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</si>
  <si>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</si>
  <si>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</si>
  <si>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</si>
  <si>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</si>
  <si>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</si>
  <si>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</si>
  <si>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</si>
  <si>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</si>
  <si>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</si>
  <si>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</si>
  <si>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</si>
  <si>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</si>
  <si>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</si>
  <si>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</si>
  <si>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</si>
  <si>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</si>
  <si>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</si>
  <si>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</si>
  <si>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</si>
  <si>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</si>
  <si>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</si>
  <si>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(интер-телеком,видикон)</t>
  </si>
  <si>
    <t>февраля</t>
  </si>
  <si>
    <t>за   февраль  2019 г.</t>
  </si>
  <si>
    <t>ост.на 01.03</t>
  </si>
  <si>
    <t>удаление сосулек (договор)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</si>
</sst>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8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51">
        <f>L6*126.87*1.302</f>
        <v>0</v>
      </c>
    </row>
    <row r="7" spans="10:13" ht="12.75"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51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51">
        <f t="shared" si="0"/>
        <v>928.3382388000001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51">
        <f t="shared" si="0"/>
        <v>462.517272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1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10</v>
      </c>
      <c r="M20" s="33">
        <f>SUM(M6:M19)</f>
        <v>1651.8474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/>
      <c r="M24" s="32">
        <f>80*67.24</f>
        <v>5379.2</v>
      </c>
    </row>
    <row r="25" spans="1:13" ht="12.75">
      <c r="A25" t="s">
        <v>107</v>
      </c>
      <c r="J25" s="20">
        <v>2</v>
      </c>
      <c r="K25" s="20"/>
      <c r="L25" s="51"/>
      <c r="M25" s="32">
        <f>L25*126.87*1.302</f>
        <v>0</v>
      </c>
    </row>
    <row r="26" spans="1:13" ht="12.75">
      <c r="A26" t="s">
        <v>108</v>
      </c>
      <c r="J26" s="20">
        <v>3</v>
      </c>
      <c r="K26" s="20"/>
      <c r="L26" s="51"/>
      <c r="M26" s="32">
        <f aca="true" t="shared" si="1" ref="M26:M38">L26*126.87*1.302</f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5379.2</v>
      </c>
    </row>
    <row r="40" spans="1:11" ht="12.75">
      <c r="A40" s="2" t="s">
        <v>6</v>
      </c>
      <c r="F40" s="11">
        <v>31658.6</v>
      </c>
      <c r="K40" s="1" t="s">
        <v>61</v>
      </c>
    </row>
    <row r="41" spans="1:13" ht="12.75">
      <c r="A41" t="s">
        <v>7</v>
      </c>
      <c r="F41" s="5">
        <v>24461.73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0.7726725123663081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400+105</f>
        <v>505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24966.73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6930.8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2.03</v>
      </c>
      <c r="E54" s="13" t="s">
        <v>14</v>
      </c>
      <c r="F54" s="11">
        <f>E33*D54</f>
        <v>4067.1049999999996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4067.1049999999996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183454</v>
      </c>
      <c r="D58">
        <v>229360</v>
      </c>
      <c r="E58">
        <v>2003.5</v>
      </c>
      <c r="F58" s="34">
        <f>C58/D58*E58</f>
        <v>1602.5030040111615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1651.8474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5379.2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0.36</v>
      </c>
      <c r="E65" t="s">
        <v>14</v>
      </c>
      <c r="F65" s="11">
        <f>B65*D65</f>
        <v>721.26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9354.810404011161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0.17</v>
      </c>
      <c r="E70" t="s">
        <v>14</v>
      </c>
      <c r="F70" s="11">
        <f>B70*D70</f>
        <v>340.595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0.83</v>
      </c>
      <c r="E73" t="s">
        <v>14</v>
      </c>
      <c r="F73" s="11">
        <f>B73*D73</f>
        <v>1662.905</v>
      </c>
    </row>
    <row r="74" spans="1:6" ht="12.75">
      <c r="A74" s="4" t="s">
        <v>29</v>
      </c>
      <c r="F74" s="31">
        <f>F70+F73</f>
        <v>2003.5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2.08</v>
      </c>
      <c r="E77" t="s">
        <v>14</v>
      </c>
      <c r="F77" s="11">
        <f>B77*D77</f>
        <v>4167.28</v>
      </c>
    </row>
    <row r="78" spans="1:6" ht="12.75">
      <c r="A78" s="4" t="s">
        <v>31</v>
      </c>
      <c r="F78" s="8">
        <f>SUM(F77)</f>
        <v>4167.28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26523.49540401116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1538.362733432647</v>
      </c>
      <c r="I81" s="7"/>
    </row>
    <row r="82" spans="1:9" ht="12.75">
      <c r="A82" s="1"/>
      <c r="B82" s="35" t="s">
        <v>128</v>
      </c>
      <c r="C82" s="35"/>
      <c r="D82" s="1"/>
      <c r="E82" s="57"/>
      <c r="F82" s="58">
        <v>592.5</v>
      </c>
      <c r="I82" s="7"/>
    </row>
    <row r="83" spans="1:9" ht="12.75">
      <c r="A83" s="1"/>
      <c r="B83" s="35" t="s">
        <v>129</v>
      </c>
      <c r="C83" s="35"/>
      <c r="D83" s="1"/>
      <c r="E83" s="57"/>
      <c r="F83" s="58">
        <v>113.33</v>
      </c>
      <c r="I83" s="7"/>
    </row>
    <row r="84" spans="1:9" ht="12.75">
      <c r="A84" s="1"/>
      <c r="B84" s="35" t="s">
        <v>130</v>
      </c>
      <c r="C84" s="35"/>
      <c r="D84" s="1"/>
      <c r="E84" s="57"/>
      <c r="F84" s="58">
        <v>582.63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29350.31813744381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43497</v>
      </c>
      <c r="C87" s="39">
        <v>-550491</v>
      </c>
      <c r="D87" s="42">
        <f>F44</f>
        <v>24966.73</v>
      </c>
      <c r="E87" s="42">
        <f>F85</f>
        <v>29350.31813744381</v>
      </c>
      <c r="F87" s="43">
        <f>C87+D87-E87</f>
        <v>-554874.5881374439</v>
      </c>
    </row>
    <row r="89" spans="1:6" ht="13.5" thickBot="1">
      <c r="A89" t="s">
        <v>112</v>
      </c>
      <c r="C89" s="54">
        <v>43497</v>
      </c>
      <c r="D89" s="8" t="s">
        <v>113</v>
      </c>
      <c r="E89" s="54">
        <v>43524</v>
      </c>
      <c r="F89" t="s">
        <v>114</v>
      </c>
    </row>
    <row r="90" spans="1:7" ht="13.5" thickBot="1">
      <c r="A90" t="s">
        <v>115</v>
      </c>
      <c r="F90" s="55">
        <f>E87</f>
        <v>29350.31813744381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2017-08-21T12:52:37Z</cp:lastPrinted>
  <dcterms:created xsi:type="dcterms:W3CDTF">2008-08-18T07:30:19Z</dcterms:created>
  <dcterms:modified xsi:type="dcterms:W3CDTF">2019-05-08T07:01:20Z</dcterms:modified>
  <cp:category/>
  <cp:version/>
  <cp:contentType/>
  <cp:contentStatus/>
</cp:coreProperties>
</file>