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6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<sst xmlns="http://schemas.openxmlformats.org/spreadsheetml/2006/main" count="32" uniqueCount="32">
  <si>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</si>
  <si>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</si>
  <si>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</si>
  <si>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</si>
  <si>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</si>
  <si>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</si>
  <si>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</si>
  <si>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</si>
  <si>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</si>
  <si>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</si>
  <si>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</si>
  <si>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</si>
  <si>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</si>
  <si>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</si>
  <si>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</si>
  <si>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</si>
  <si>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</si>
  <si>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</si>
  <si>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</si>
  <si>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</si>
  <si>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</si>
  <si>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</si>
  <si>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</si>
  <si>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</si>
  <si>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</si>
  <si>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</si>
  <si>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</si>
  <si>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</si>
  <si>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</si>
  <si>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</si>
  <si>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2019 год по ул. Забайкальская д.8</t>
  </si>
  <si>
    <t>на 01.01.19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</si>
</sst>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4">
      <selection activeCell="P22" sqref="P22"/>
    </sheetView>
  </sheetViews>
  <sheetFormatPr defaultColWidth="9.00390625" defaultRowHeight="12.75"/>
  <cols>
    <col min="1" max="1" width="11.125" style="0" customWidth="1"/>
    <col min="2" max="2" width="8.50390625" style="0" customWidth="1"/>
    <col min="3" max="3" width="8.375" style="0" customWidth="1"/>
    <col min="4" max="4" width="11.375" style="0" customWidth="1"/>
    <col min="7" max="7" width="8.00390625" style="0" customWidth="1"/>
    <col min="9" max="9" width="10.375" style="0" customWidth="1"/>
    <col min="10" max="10" width="10.50390625" style="0" customWidth="1"/>
  </cols>
  <sheetData>
    <row r="2" spans="3:11" ht="12.75">
      <c r="C2" s="1"/>
      <c r="D2" s="1" t="s">
        <v>30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12" t="s">
        <v>23</v>
      </c>
      <c r="B6" s="15" t="s">
        <v>0</v>
      </c>
      <c r="C6" s="15" t="s">
        <v>1</v>
      </c>
      <c r="D6" s="15" t="s">
        <v>2</v>
      </c>
      <c r="E6" s="21" t="s">
        <v>8</v>
      </c>
      <c r="F6" s="22"/>
      <c r="G6" s="23"/>
      <c r="H6" s="8" t="s">
        <v>5</v>
      </c>
      <c r="I6" s="9"/>
      <c r="J6" s="18" t="s">
        <v>28</v>
      </c>
      <c r="K6" s="18" t="s">
        <v>7</v>
      </c>
      <c r="L6" s="18" t="s">
        <v>9</v>
      </c>
      <c r="M6" s="18" t="s">
        <v>10</v>
      </c>
      <c r="N6" s="18" t="s">
        <v>25</v>
      </c>
      <c r="O6" s="10" t="s">
        <v>29</v>
      </c>
    </row>
    <row r="7" spans="1:15" ht="12.75" customHeight="1">
      <c r="A7" s="13"/>
      <c r="B7" s="16"/>
      <c r="C7" s="16"/>
      <c r="D7" s="16"/>
      <c r="E7" s="24" t="s">
        <v>3</v>
      </c>
      <c r="F7" s="24" t="s">
        <v>4</v>
      </c>
      <c r="G7" s="27" t="s">
        <v>22</v>
      </c>
      <c r="H7" s="24" t="s">
        <v>24</v>
      </c>
      <c r="I7" s="24" t="s">
        <v>6</v>
      </c>
      <c r="J7" s="30"/>
      <c r="K7" s="19"/>
      <c r="L7" s="19"/>
      <c r="M7" s="19"/>
      <c r="N7" s="19"/>
      <c r="O7" s="11"/>
    </row>
    <row r="8" spans="1:15" ht="12.75">
      <c r="A8" s="13"/>
      <c r="B8" s="16"/>
      <c r="C8" s="16"/>
      <c r="D8" s="16"/>
      <c r="E8" s="25"/>
      <c r="F8" s="25"/>
      <c r="G8" s="28"/>
      <c r="H8" s="25"/>
      <c r="I8" s="25"/>
      <c r="J8" s="30"/>
      <c r="K8" s="19"/>
      <c r="L8" s="19"/>
      <c r="M8" s="19"/>
      <c r="N8" s="19"/>
      <c r="O8" s="11"/>
    </row>
    <row r="9" spans="1:15" ht="12.75">
      <c r="A9" s="14"/>
      <c r="B9" s="17"/>
      <c r="C9" s="17"/>
      <c r="D9" s="17"/>
      <c r="E9" s="26"/>
      <c r="F9" s="26"/>
      <c r="G9" s="29"/>
      <c r="H9" s="26"/>
      <c r="I9" s="26"/>
      <c r="J9" s="31"/>
      <c r="K9" s="20"/>
      <c r="L9" s="20"/>
      <c r="M9" s="20"/>
      <c r="N9" s="20"/>
      <c r="O9" s="11"/>
    </row>
    <row r="10" spans="1:15" ht="12.75">
      <c r="A10" s="2" t="s">
        <v>31</v>
      </c>
      <c r="B10" s="3"/>
      <c r="C10" s="3"/>
      <c r="D10" s="3">
        <v>-421763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24417</v>
      </c>
      <c r="C11" s="3">
        <v>31592</v>
      </c>
      <c r="D11" s="3">
        <f>D10+B11-C11</f>
        <v>-428938</v>
      </c>
      <c r="E11" s="3">
        <v>4491.9</v>
      </c>
      <c r="F11" s="3">
        <v>1202</v>
      </c>
      <c r="G11" s="3">
        <v>0</v>
      </c>
      <c r="H11" s="3">
        <v>4146.88</v>
      </c>
      <c r="I11" s="3">
        <v>0</v>
      </c>
      <c r="J11" s="3">
        <f>1020.54+183.99</f>
        <v>1204.53</v>
      </c>
      <c r="K11" s="3">
        <v>12916.22</v>
      </c>
      <c r="L11" s="3">
        <v>2206.22</v>
      </c>
      <c r="M11" s="3">
        <v>3758.75</v>
      </c>
      <c r="N11" s="3">
        <v>1665.87</v>
      </c>
      <c r="O11" s="3"/>
      <c r="P11">
        <f>E11+F11+G11+H11+I11+J11+K11+L11+M11+N11</f>
        <v>31592.37</v>
      </c>
    </row>
    <row r="12" spans="1:16" ht="12.75">
      <c r="A12" s="2" t="s">
        <v>12</v>
      </c>
      <c r="B12" s="3">
        <v>25414</v>
      </c>
      <c r="C12" s="3">
        <v>35878</v>
      </c>
      <c r="D12" s="3">
        <f aca="true" t="shared" si="0" ref="D12:D22">D11+B12-C12</f>
        <v>-439402</v>
      </c>
      <c r="E12" s="3">
        <v>4491.9</v>
      </c>
      <c r="F12" s="3">
        <v>1202</v>
      </c>
      <c r="G12" s="3">
        <v>0</v>
      </c>
      <c r="H12" s="3">
        <v>4146.88</v>
      </c>
      <c r="I12" s="3">
        <v>0</v>
      </c>
      <c r="J12" s="3">
        <f>1020.54+183.99</f>
        <v>1204.53</v>
      </c>
      <c r="K12" s="3">
        <v>16639.97</v>
      </c>
      <c r="L12" s="3">
        <v>2042.8</v>
      </c>
      <c r="M12" s="3">
        <v>4249.02</v>
      </c>
      <c r="N12" s="3">
        <v>1900.81</v>
      </c>
      <c r="O12" s="3"/>
      <c r="P12">
        <f aca="true" t="shared" si="1" ref="P12:P21">E12+F12+G12+H12+I12+J12+K12+L12+M12+N12</f>
        <v>35877.909999999996</v>
      </c>
    </row>
    <row r="13" spans="1:16" ht="12.75">
      <c r="A13" s="2" t="s">
        <v>13</v>
      </c>
      <c r="B13" s="3">
        <v>26923</v>
      </c>
      <c r="C13" s="3">
        <v>174099</v>
      </c>
      <c r="D13" s="3">
        <f t="shared" si="0"/>
        <v>-586578</v>
      </c>
      <c r="E13" s="3">
        <v>4491.9</v>
      </c>
      <c r="F13" s="3">
        <v>1202</v>
      </c>
      <c r="G13" s="3">
        <v>0</v>
      </c>
      <c r="H13" s="3">
        <v>4146.88</v>
      </c>
      <c r="I13" s="3">
        <v>320</v>
      </c>
      <c r="J13" s="3">
        <f>1020.54+183.99</f>
        <v>1204.53</v>
      </c>
      <c r="K13" s="3">
        <v>143960.61</v>
      </c>
      <c r="L13" s="3">
        <v>2696.5</v>
      </c>
      <c r="M13" s="3">
        <v>6598.24</v>
      </c>
      <c r="N13" s="3">
        <v>9478.14</v>
      </c>
      <c r="O13" s="3"/>
      <c r="P13">
        <f t="shared" si="1"/>
        <v>174098.8</v>
      </c>
    </row>
    <row r="14" spans="1:16" ht="12.75">
      <c r="A14" s="2" t="s">
        <v>14</v>
      </c>
      <c r="B14" s="3">
        <v>27623</v>
      </c>
      <c r="C14" s="3">
        <v>24425</v>
      </c>
      <c r="D14" s="3">
        <f t="shared" si="0"/>
        <v>-583380</v>
      </c>
      <c r="E14" s="3">
        <v>4491.9</v>
      </c>
      <c r="F14" s="3">
        <v>1202</v>
      </c>
      <c r="G14" s="3">
        <v>0</v>
      </c>
      <c r="H14" s="3">
        <v>4535.02</v>
      </c>
      <c r="I14" s="3">
        <v>0</v>
      </c>
      <c r="J14" s="3">
        <f>1036.85+183.99</f>
        <v>1220.84</v>
      </c>
      <c r="K14" s="3">
        <v>5268.6</v>
      </c>
      <c r="L14" s="3">
        <v>2451.36</v>
      </c>
      <c r="M14" s="3">
        <v>3983.46</v>
      </c>
      <c r="N14" s="3">
        <v>1272.08</v>
      </c>
      <c r="O14" s="3"/>
      <c r="P14">
        <f t="shared" si="1"/>
        <v>24425.260000000002</v>
      </c>
    </row>
    <row r="15" spans="1:16" ht="12.75">
      <c r="A15" s="2" t="s">
        <v>26</v>
      </c>
      <c r="B15" s="3">
        <v>25706</v>
      </c>
      <c r="C15" s="3">
        <v>34795</v>
      </c>
      <c r="D15" s="3">
        <f t="shared" si="0"/>
        <v>-592469</v>
      </c>
      <c r="E15" s="3">
        <v>4491.9</v>
      </c>
      <c r="F15" s="3">
        <v>1202</v>
      </c>
      <c r="G15" s="3">
        <v>0</v>
      </c>
      <c r="H15" s="3">
        <v>4535.02</v>
      </c>
      <c r="I15" s="3">
        <v>0</v>
      </c>
      <c r="J15" s="3">
        <f>1036.85+183.99</f>
        <v>1220.84</v>
      </c>
      <c r="K15" s="3">
        <v>13803.32</v>
      </c>
      <c r="L15" s="3">
        <v>2696.5</v>
      </c>
      <c r="M15" s="3">
        <v>5004.86</v>
      </c>
      <c r="N15" s="3">
        <v>1840.55</v>
      </c>
      <c r="O15" s="3"/>
      <c r="P15">
        <f t="shared" si="1"/>
        <v>34794.990000000005</v>
      </c>
    </row>
    <row r="16" spans="1:16" ht="12.75">
      <c r="A16" s="2" t="s">
        <v>27</v>
      </c>
      <c r="B16" s="3">
        <v>26311</v>
      </c>
      <c r="C16" s="3">
        <v>36671</v>
      </c>
      <c r="D16" s="3">
        <f t="shared" si="0"/>
        <v>-602829</v>
      </c>
      <c r="E16" s="3">
        <v>4491.9</v>
      </c>
      <c r="F16" s="3">
        <v>1202</v>
      </c>
      <c r="G16" s="3">
        <v>0</v>
      </c>
      <c r="H16" s="3">
        <v>4535.02</v>
      </c>
      <c r="I16" s="3">
        <v>320</v>
      </c>
      <c r="J16" s="3">
        <f>1036.85+183.99</f>
        <v>1220.84</v>
      </c>
      <c r="K16" s="3">
        <v>16625.63</v>
      </c>
      <c r="L16" s="3">
        <v>2308.36</v>
      </c>
      <c r="M16" s="3">
        <v>4024.31</v>
      </c>
      <c r="N16" s="3">
        <v>1943.42</v>
      </c>
      <c r="O16" s="3"/>
      <c r="P16">
        <f t="shared" si="1"/>
        <v>36671.479999999996</v>
      </c>
    </row>
    <row r="17" spans="1:16" ht="12.75">
      <c r="A17" s="2" t="s">
        <v>15</v>
      </c>
      <c r="B17" s="3">
        <v>32382</v>
      </c>
      <c r="C17" s="3">
        <v>43170</v>
      </c>
      <c r="D17" s="3">
        <f t="shared" si="0"/>
        <v>-613617</v>
      </c>
      <c r="E17" s="3">
        <v>4491.9</v>
      </c>
      <c r="F17" s="3">
        <v>1202</v>
      </c>
      <c r="G17" s="3">
        <v>0</v>
      </c>
      <c r="H17" s="3">
        <v>4535.02</v>
      </c>
      <c r="I17" s="3">
        <v>0</v>
      </c>
      <c r="J17" s="3">
        <f>1071.8+183.99</f>
        <v>1255.79</v>
      </c>
      <c r="K17" s="3">
        <v>21073.25</v>
      </c>
      <c r="L17" s="3">
        <v>2594.36</v>
      </c>
      <c r="M17" s="7">
        <v>5719.84</v>
      </c>
      <c r="N17" s="3">
        <v>2297.75</v>
      </c>
      <c r="O17" s="3"/>
      <c r="P17">
        <f t="shared" si="1"/>
        <v>43169.91</v>
      </c>
    </row>
    <row r="18" spans="1:16" ht="12.75">
      <c r="A18" s="2" t="s">
        <v>16</v>
      </c>
      <c r="B18" s="3">
        <v>32382</v>
      </c>
      <c r="C18" s="7">
        <v>28665</v>
      </c>
      <c r="D18" s="3">
        <f t="shared" si="0"/>
        <v>-609900</v>
      </c>
      <c r="E18" s="3">
        <v>4491.9</v>
      </c>
      <c r="F18" s="3">
        <v>1302</v>
      </c>
      <c r="G18" s="3">
        <v>0</v>
      </c>
      <c r="H18" s="3">
        <v>4535.02</v>
      </c>
      <c r="I18" s="3">
        <v>0</v>
      </c>
      <c r="J18" s="3">
        <f>1071.8+183.99</f>
        <v>1255.79</v>
      </c>
      <c r="K18" s="7">
        <v>8672.63</v>
      </c>
      <c r="L18" s="7">
        <v>2553.5</v>
      </c>
      <c r="M18" s="7">
        <v>4351.16</v>
      </c>
      <c r="N18" s="7">
        <v>1502.56</v>
      </c>
      <c r="O18" s="7"/>
      <c r="P18">
        <f t="shared" si="1"/>
        <v>28664.559999999998</v>
      </c>
    </row>
    <row r="19" spans="1:16" ht="12.75">
      <c r="A19" s="2" t="s">
        <v>17</v>
      </c>
      <c r="B19" s="3">
        <v>28815</v>
      </c>
      <c r="C19" s="7">
        <v>30092</v>
      </c>
      <c r="D19" s="3">
        <f t="shared" si="0"/>
        <v>-611177</v>
      </c>
      <c r="E19" s="3">
        <v>4450.56</v>
      </c>
      <c r="F19" s="3">
        <v>1302</v>
      </c>
      <c r="G19" s="3">
        <v>0</v>
      </c>
      <c r="H19" s="3">
        <v>4535.02</v>
      </c>
      <c r="I19" s="7">
        <v>320</v>
      </c>
      <c r="J19" s="3">
        <f>1071.8+183.99</f>
        <v>1255.79</v>
      </c>
      <c r="K19" s="7">
        <v>10090.24</v>
      </c>
      <c r="L19" s="7">
        <v>2349.22</v>
      </c>
      <c r="M19" s="7">
        <v>4208.17</v>
      </c>
      <c r="N19" s="7">
        <v>1580.8</v>
      </c>
      <c r="O19" s="7"/>
      <c r="P19">
        <f t="shared" si="1"/>
        <v>30091.8</v>
      </c>
    </row>
    <row r="20" spans="1:16" ht="12.75">
      <c r="A20" s="2" t="s">
        <v>18</v>
      </c>
      <c r="B20" s="3">
        <v>26479</v>
      </c>
      <c r="C20" s="3">
        <v>34124</v>
      </c>
      <c r="D20" s="3">
        <f t="shared" si="0"/>
        <v>-618822</v>
      </c>
      <c r="E20" s="3">
        <v>5318.57</v>
      </c>
      <c r="F20" s="3">
        <v>1302</v>
      </c>
      <c r="G20" s="3">
        <v>0</v>
      </c>
      <c r="H20" s="3">
        <v>4535.02</v>
      </c>
      <c r="I20" s="3">
        <v>0</v>
      </c>
      <c r="J20" s="3">
        <f>1071.8+183.99</f>
        <v>1255.79</v>
      </c>
      <c r="K20" s="3">
        <v>13292.29</v>
      </c>
      <c r="L20" s="3">
        <v>2226.65</v>
      </c>
      <c r="M20" s="3">
        <v>4392.02</v>
      </c>
      <c r="N20" s="3">
        <v>1801.86</v>
      </c>
      <c r="O20" s="3"/>
      <c r="P20">
        <f t="shared" si="1"/>
        <v>34124.200000000004</v>
      </c>
    </row>
    <row r="21" spans="1:16" ht="12.75">
      <c r="A21" s="2" t="s">
        <v>19</v>
      </c>
      <c r="B21" s="3">
        <v>25981</v>
      </c>
      <c r="C21" s="3">
        <v>24053</v>
      </c>
      <c r="D21" s="3">
        <f t="shared" si="0"/>
        <v>-616894</v>
      </c>
      <c r="E21" s="3">
        <v>4450.56</v>
      </c>
      <c r="F21" s="3">
        <v>1302</v>
      </c>
      <c r="G21" s="3">
        <v>0</v>
      </c>
      <c r="H21" s="3">
        <v>0</v>
      </c>
      <c r="I21" s="3">
        <v>0</v>
      </c>
      <c r="J21" s="3">
        <f>1071.8+183.99</f>
        <v>1255.79</v>
      </c>
      <c r="K21" s="3">
        <v>8889.91</v>
      </c>
      <c r="L21" s="3">
        <v>2124.51</v>
      </c>
      <c r="M21" s="3">
        <v>4780.15</v>
      </c>
      <c r="N21" s="3">
        <v>1249.73</v>
      </c>
      <c r="O21" s="3"/>
      <c r="P21">
        <f t="shared" si="1"/>
        <v>24052.649999999998</v>
      </c>
    </row>
    <row r="22" spans="1:16" ht="12.75">
      <c r="A22" s="2" t="s">
        <v>21</v>
      </c>
      <c r="B22" s="3">
        <v>24785</v>
      </c>
      <c r="C22" s="3">
        <v>25669</v>
      </c>
      <c r="D22" s="5">
        <f t="shared" si="0"/>
        <v>-617778</v>
      </c>
      <c r="E22" s="3">
        <v>4450.56</v>
      </c>
      <c r="F22" s="3">
        <v>1302</v>
      </c>
      <c r="G22" s="3">
        <v>878.4</v>
      </c>
      <c r="H22" s="3">
        <v>0</v>
      </c>
      <c r="I22" s="3">
        <v>64</v>
      </c>
      <c r="J22" s="3">
        <f>1071.8+183.99</f>
        <v>1255.79</v>
      </c>
      <c r="K22" s="3">
        <v>5307.59</v>
      </c>
      <c r="L22" s="3">
        <v>2328.79</v>
      </c>
      <c r="M22" s="3">
        <v>4555.44</v>
      </c>
      <c r="N22" s="3">
        <v>1338.32</v>
      </c>
      <c r="O22" s="3">
        <v>4187.74</v>
      </c>
      <c r="P22">
        <f>E22+F22+G22+H22+I22+J22+K22+L22+M22+N22+O22</f>
        <v>25668.629999999997</v>
      </c>
    </row>
    <row r="23" spans="1:16" ht="12.75">
      <c r="A23" s="6" t="s">
        <v>20</v>
      </c>
      <c r="B23" s="6">
        <f>SUM(B11:B22)</f>
        <v>327218</v>
      </c>
      <c r="C23" s="6">
        <f>SUM(C11:C22)</f>
        <v>523233</v>
      </c>
      <c r="D23" s="6"/>
      <c r="E23" s="6">
        <f aca="true" t="shared" si="2" ref="E23:N23">SUM(E11:E22)</f>
        <v>54605.45</v>
      </c>
      <c r="F23" s="6">
        <f t="shared" si="2"/>
        <v>14924</v>
      </c>
      <c r="G23" s="6">
        <f t="shared" si="2"/>
        <v>878.4</v>
      </c>
      <c r="H23" s="6">
        <f t="shared" si="2"/>
        <v>44185.78000000001</v>
      </c>
      <c r="I23" s="6">
        <f t="shared" si="2"/>
        <v>1024</v>
      </c>
      <c r="J23" s="6">
        <f t="shared" si="2"/>
        <v>14810.850000000006</v>
      </c>
      <c r="K23" s="6">
        <f t="shared" si="2"/>
        <v>276540.26</v>
      </c>
      <c r="L23" s="6">
        <f t="shared" si="2"/>
        <v>28578.770000000004</v>
      </c>
      <c r="M23" s="6">
        <f t="shared" si="2"/>
        <v>55625.420000000006</v>
      </c>
      <c r="N23" s="6">
        <f t="shared" si="2"/>
        <v>27871.89</v>
      </c>
      <c r="O23" s="3">
        <f>O22</f>
        <v>4187.74</v>
      </c>
      <c r="P23">
        <f>E23+F23+G23+H23+I23+J23+K23+L23+M23+N23+O23</f>
        <v>523232.56</v>
      </c>
    </row>
  </sheetData>
  <sheetProtection/>
  <mergeCells count="16">
    <mergeCell ref="M6:M9"/>
    <mergeCell ref="N6:N9"/>
    <mergeCell ref="H7:H9"/>
    <mergeCell ref="I7:I9"/>
    <mergeCell ref="J6:J9"/>
    <mergeCell ref="K6:K9"/>
    <mergeCell ref="O6:O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 Лайт-Сити</cp:lastModifiedBy>
  <cp:lastPrinted>2018-03-26T11:03:17Z</cp:lastPrinted>
  <dcterms:created xsi:type="dcterms:W3CDTF">2012-09-02T06:37:17Z</dcterms:created>
  <dcterms:modified xsi:type="dcterms:W3CDTF">2020-02-21T10:47:17Z</dcterms:modified>
  <cp:category/>
  <cp:version/>
  <cp:contentType/>
  <cp:contentStatus/>
</cp:coreProperties>
</file>