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<sst xmlns="http://schemas.openxmlformats.org/spreadsheetml/2006/main" count="158" uniqueCount="135">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</sst>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50" sqref="F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51976.03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42849.77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0.8244140616357194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43749.77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6215*1.302</f>
        <v>8091.93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(2000)*1.302</f>
        <v>2604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0.43</v>
      </c>
      <c r="F51" s="59">
        <f>E51*E33</f>
        <v>1203.742</v>
      </c>
    </row>
    <row r="52" spans="1:6" ht="12.75">
      <c r="A52" s="10" t="s">
        <v>34</v>
      </c>
      <c r="D52" s="5"/>
      <c r="F52" s="33">
        <f>F49+F50+F51</f>
        <v>11899.672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0.1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240839</v>
      </c>
      <c r="D58">
        <v>229360</v>
      </c>
      <c r="E58">
        <v>3169.4</v>
      </c>
      <c r="F58" s="36">
        <f>C58/D58*E58</f>
        <v>3328.0220029647717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0*600*30.2%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0.22</v>
      </c>
      <c r="E65" t="s">
        <v>14</v>
      </c>
      <c r="F65" s="46">
        <f>B65*D65</f>
        <v>615.868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0.32</v>
      </c>
      <c r="E67" s="57"/>
      <c r="F67" s="59">
        <f>D67*E33</f>
        <v>895.808</v>
      </c>
    </row>
    <row r="68" spans="1:6" ht="12.75">
      <c r="A68" s="10" t="s">
        <v>25</v>
      </c>
      <c r="B68" s="10"/>
      <c r="C68" s="10"/>
      <c r="F68" s="33">
        <f>SUM(F58:F67)</f>
        <v>5219.622904964772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0.23</v>
      </c>
      <c r="E70" t="s">
        <v>14</v>
      </c>
      <c r="F70" s="46">
        <f>B70*D70</f>
        <v>643.8620000000001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0.91</v>
      </c>
      <c r="E73" t="s">
        <v>14</v>
      </c>
      <c r="F73" s="11">
        <f>B73*D73</f>
        <v>2547.454</v>
      </c>
    </row>
    <row r="74" spans="1:6" ht="12.75">
      <c r="A74" s="10" t="s">
        <v>29</v>
      </c>
      <c r="F74" s="33">
        <f>F70+F73</f>
        <v>3191.3160000000003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2.23</v>
      </c>
      <c r="E77" t="s">
        <v>14</v>
      </c>
      <c r="F77" s="11">
        <f>B77*D77</f>
        <v>6242.662</v>
      </c>
    </row>
    <row r="78" spans="1:6" ht="12.75">
      <c r="A78" s="10" t="s">
        <v>32</v>
      </c>
      <c r="F78" s="33">
        <f>SUM(F77)</f>
        <v>6242.662</v>
      </c>
    </row>
    <row r="79" spans="1:6" ht="12.75">
      <c r="A79" s="60" t="s">
        <v>77</v>
      </c>
      <c r="B79" s="57"/>
      <c r="C79" s="57"/>
      <c r="D79" s="58">
        <v>2.05</v>
      </c>
      <c r="E79" s="57"/>
      <c r="F79" s="61">
        <f>D79*E33</f>
        <v>5738.7699999999995</v>
      </c>
    </row>
    <row r="80" spans="1:6" ht="12.75">
      <c r="A80" s="1" t="s">
        <v>33</v>
      </c>
      <c r="B80" s="1"/>
      <c r="F80" s="33">
        <f>F52+F56+F68+F74+F78+F79</f>
        <v>32292.042904964772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1872.9384884879566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6842.5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45812.81139345273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44166</v>
      </c>
      <c r="C87" s="41">
        <v>-232521</v>
      </c>
      <c r="D87" s="44">
        <f>F44</f>
        <v>43749.77</v>
      </c>
      <c r="E87" s="44">
        <f>F85</f>
        <v>45812.81139345273</v>
      </c>
      <c r="F87" s="45">
        <f>C87+D87-E87</f>
        <v>-234584.04139345273</v>
      </c>
    </row>
    <row r="89" spans="1:6" ht="13.5" thickBot="1">
      <c r="A89" t="s">
        <v>110</v>
      </c>
      <c r="C89" s="50">
        <v>43800</v>
      </c>
      <c r="D89" s="8" t="s">
        <v>111</v>
      </c>
      <c r="E89" s="50">
        <v>43830</v>
      </c>
      <c r="F89" t="s">
        <v>112</v>
      </c>
    </row>
    <row r="90" spans="1:7" ht="13.5" thickBot="1">
      <c r="A90" t="s">
        <v>113</v>
      </c>
      <c r="F90" s="51">
        <f>E87</f>
        <v>45812.81139345273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2020-02-10T12:02:54Z</dcterms:modified>
  <cp:category/>
  <cp:version/>
  <cp:contentType/>
  <cp:contentStatus/>
</cp:coreProperties>
</file>