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<sst xmlns="http://schemas.openxmlformats.org/spreadsheetml/2006/main" count="159" uniqueCount="136">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</sst>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73" sqref="D73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9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9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9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9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9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L24*126.87*1.302*1.15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L25*126.87*1.302*1.15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L26*126.87*1.302*1.15</f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3">
        <v>4</v>
      </c>
      <c r="K27" s="44"/>
      <c r="L27" s="23"/>
      <c r="M27" s="34">
        <f>L27*126.87*1.302*1.15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f>2455.71+60.38</f>
        <v>2516.09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1026.64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0.40802991943849387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1026.64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2.22</v>
      </c>
      <c r="E54" t="s">
        <v>15</v>
      </c>
      <c r="F54" s="11">
        <f>E33*D54</f>
        <v>421.134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421.134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241335</v>
      </c>
      <c r="D58">
        <v>229360</v>
      </c>
      <c r="E58">
        <v>189.7</v>
      </c>
      <c r="F58" s="37">
        <f>C58/D58*E58</f>
        <v>199.60433161841647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0.6</v>
      </c>
      <c r="E65" t="s">
        <v>15</v>
      </c>
      <c r="F65" s="11">
        <f>B65*D65</f>
        <v>113.82</v>
      </c>
    </row>
    <row r="66" spans="1:6" ht="12.75">
      <c r="A66" s="53" t="s">
        <v>76</v>
      </c>
      <c r="B66" s="53"/>
      <c r="C66" s="53"/>
      <c r="D66" s="58"/>
      <c r="E66" s="53"/>
      <c r="F66" s="58">
        <v>0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313.42433161841643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0.19</v>
      </c>
      <c r="E70" t="s">
        <v>15</v>
      </c>
      <c r="F70" s="11">
        <f>B70*D70</f>
        <v>36.043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1.06</v>
      </c>
      <c r="E73" t="s">
        <v>15</v>
      </c>
      <c r="F73" s="11">
        <f>B73*D73</f>
        <v>201.082</v>
      </c>
    </row>
    <row r="74" spans="1:6" ht="12.75">
      <c r="A74" s="4" t="s">
        <v>30</v>
      </c>
      <c r="F74" s="33">
        <f>F70+F73</f>
        <v>237.125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2.13</v>
      </c>
      <c r="E77" t="s">
        <v>15</v>
      </c>
      <c r="F77" s="11">
        <f>B77*D77</f>
        <v>404.061</v>
      </c>
    </row>
    <row r="78" spans="1:6" ht="12.75">
      <c r="A78" s="4" t="s">
        <v>33</v>
      </c>
      <c r="F78" s="33">
        <f>SUM(F77)</f>
        <v>404.061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3">
        <f>F52+F56+F68+F74+F78+F79</f>
        <v>1941.0503316184163</v>
      </c>
    </row>
    <row r="81" spans="1:9" ht="12.75">
      <c r="A81" s="1" t="s">
        <v>77</v>
      </c>
      <c r="B81" s="1"/>
      <c r="C81" s="48">
        <v>0.028</v>
      </c>
      <c r="D81" s="1"/>
      <c r="E81" s="1"/>
      <c r="F81" s="33">
        <f>F80*2.8%</f>
        <v>54.34940928531565</v>
      </c>
      <c r="I81" s="7"/>
    </row>
    <row r="82" spans="1:9" ht="12.75">
      <c r="A82" s="1"/>
      <c r="B82" s="1" t="s">
        <v>129</v>
      </c>
      <c r="C82" s="48"/>
      <c r="D82" s="1"/>
      <c r="E82" s="1"/>
      <c r="F82" s="57">
        <v>0</v>
      </c>
      <c r="I82" s="7"/>
    </row>
    <row r="83" spans="1:9" ht="12.75">
      <c r="A83" s="1"/>
      <c r="B83" s="1" t="s">
        <v>130</v>
      </c>
      <c r="C83" s="48"/>
      <c r="D83" s="1"/>
      <c r="E83" s="1"/>
      <c r="F83" s="57">
        <v>0</v>
      </c>
      <c r="I83" s="7"/>
    </row>
    <row r="84" spans="1:9" ht="12.75">
      <c r="A84" s="1"/>
      <c r="B84" s="1" t="s">
        <v>131</v>
      </c>
      <c r="C84" s="48"/>
      <c r="D84" s="1"/>
      <c r="E84" s="1"/>
      <c r="F84" s="57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1995.399740903732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135</v>
      </c>
    </row>
    <row r="87" spans="1:6" ht="12.75">
      <c r="A87" s="13"/>
      <c r="B87" s="41">
        <v>43678</v>
      </c>
      <c r="C87" s="25">
        <v>-63593</v>
      </c>
      <c r="D87" s="42">
        <f>F44</f>
        <v>1026.64</v>
      </c>
      <c r="E87" s="42">
        <f>F85</f>
        <v>1995.399740903732</v>
      </c>
      <c r="F87" s="43">
        <f>C87+D87-E87</f>
        <v>-64561.75974090373</v>
      </c>
    </row>
    <row r="89" spans="1:6" ht="13.5" thickBot="1">
      <c r="A89" t="s">
        <v>112</v>
      </c>
      <c r="C89" s="55">
        <v>43678</v>
      </c>
      <c r="D89" s="8" t="s">
        <v>113</v>
      </c>
      <c r="E89" s="55">
        <v>43708</v>
      </c>
      <c r="F89" t="s">
        <v>114</v>
      </c>
    </row>
    <row r="90" spans="1:7" ht="13.5" thickBot="1">
      <c r="A90" t="s">
        <v>115</v>
      </c>
      <c r="F90" s="56">
        <f>E87</f>
        <v>1995.399740903732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2017-08-21T12:49:01Z</cp:lastPrinted>
  <dcterms:created xsi:type="dcterms:W3CDTF">2008-08-18T07:30:19Z</dcterms:created>
  <dcterms:modified xsi:type="dcterms:W3CDTF">2019-10-23T10:54:26Z</dcterms:modified>
  <cp:category/>
  <cp:version/>
  <cp:contentType/>
  <cp:contentStatus/>
</cp:coreProperties>
</file>