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<sst xmlns="http://schemas.openxmlformats.org/spreadsheetml/2006/main" count="163" uniqueCount="140">
  <si>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</si>
  <si>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</si>
  <si>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</si>
  <si>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</si>
  <si>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</si>
  <si>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</si>
  <si>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</si>
  <si>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</si>
  <si>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</si>
  <si>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</si>
  <si>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</si>
  <si>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</si>
  <si>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</si>
  <si>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</si>
  <si>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</si>
  <si>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</si>
  <si>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</si>
  <si>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</si>
  <si>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</si>
  <si>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</si>
  <si>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</si>
  <si>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</si>
  <si>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</si>
  <si>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</si>
  <si>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</si>
  <si>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</si>
  <si>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</si>
  <si>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</si>
  <si>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</si>
  <si>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</si>
  <si>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</si>
  <si>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</si>
  <si>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</si>
  <si>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</si>
  <si>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</si>
  <si>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</si>
  <si>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</si>
  <si>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</si>
  <si>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</si>
  <si>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</si>
  <si>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</si>
  <si>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</si>
  <si>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</si>
  <si>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</si>
  <si>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</si>
  <si>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</si>
  <si>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</si>
  <si>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</si>
  <si>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</si>
  <si>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</si>
  <si>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</si>
  <si>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</si>
  <si>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</si>
  <si>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</si>
  <si>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</si>
  <si>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</si>
  <si>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</si>
  <si>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</si>
  <si>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</si>
  <si>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</si>
  <si>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</si>
  <si>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</si>
  <si>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</si>
  <si>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</si>
  <si>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</si>
  <si>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</si>
  <si>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</si>
  <si>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</si>
  <si>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</si>
  <si>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</si>
  <si>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</si>
  <si>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</si>
  <si>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</si>
  <si>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</si>
  <si>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</si>
  <si>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</si>
  <si>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</si>
  <si>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</si>
  <si>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</si>
  <si>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</si>
  <si>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</si>
  <si>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</si>
  <si>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</si>
  <si>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</si>
  <si>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</si>
  <si>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</si>
  <si>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</si>
  <si>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</si>
  <si>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</si>
  <si>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</si>
  <si>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</si>
  <si>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</si>
  <si>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</si>
  <si>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</si>
  <si>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</si>
  <si>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</si>
  <si>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</si>
  <si>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</si>
  <si>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</si>
  <si>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</si>
  <si>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</si>
  <si>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</si>
  <si>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</si>
  <si>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</si>
  <si>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</si>
  <si>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</si>
  <si>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</si>
  <si>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</si>
  <si>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</si>
  <si>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</si>
  <si>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</si>
  <si>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</si>
  <si>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</si>
  <si>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</si>
  <si>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</si>
  <si>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</si>
  <si>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</si>
  <si>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</si>
  <si>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</si>
  <si>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</si>
  <si>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</si>
  <si>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</si>
  <si>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</si>
  <si>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</si>
  <si>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</si>
  <si>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</si>
  <si>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</si>
  <si>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</si>
  <si>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</si>
  <si>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</si>
  <si>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</si>
  <si>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</si>
  <si>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</si>
  <si>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</si>
  <si>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апреля</t>
  </si>
  <si>
    <t>за   апрель  2019 г.</t>
  </si>
  <si>
    <t>ост.на 01.05</t>
  </si>
  <si>
    <t>смена ламп (2шт) п-д2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</si>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</sst>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M39" sqref="M39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480.6875934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4.65</v>
      </c>
      <c r="M20" s="33">
        <f>SUM(M6:M19)</f>
        <v>768.109041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0.14</v>
      </c>
      <c r="M24" s="32">
        <f aca="true" t="shared" si="1" ref="M24:M33">L24*126.87*1.302*1.15</f>
        <v>26.594743140000002</v>
      </c>
    </row>
    <row r="25" spans="1:13" ht="12.75">
      <c r="A25" t="s">
        <v>107</v>
      </c>
      <c r="J25" s="20">
        <v>2</v>
      </c>
      <c r="K25" s="20"/>
      <c r="L25" s="53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0.14</v>
      </c>
      <c r="M34" s="33">
        <f>SUM(M24:M33)</f>
        <v>26.594743140000002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 t="s">
        <v>139</v>
      </c>
      <c r="M38" s="25">
        <f>2*11.6</f>
        <v>23.2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22710.52-674.5</f>
        <v>22036.02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19073.19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0.8655460468814241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20228.19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2.22</v>
      </c>
      <c r="E54" s="13" t="s">
        <v>14</v>
      </c>
      <c r="F54" s="11">
        <f>E33*D54</f>
        <v>3405.702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23.2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3405.702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233902</v>
      </c>
      <c r="D59">
        <v>229360</v>
      </c>
      <c r="E59">
        <v>1534.1</v>
      </c>
      <c r="F59" s="34">
        <f>C59/D59*E59</f>
        <v>1564.479674747122</v>
      </c>
    </row>
    <row r="60" spans="1:6" ht="12.75">
      <c r="A60" t="s">
        <v>20</v>
      </c>
      <c r="F60" s="34">
        <f>M20</f>
        <v>768.109041</v>
      </c>
    </row>
    <row r="61" spans="1:6" ht="12.75">
      <c r="A61" t="s">
        <v>21</v>
      </c>
      <c r="F61" s="11">
        <f>M34</f>
        <v>26.594743140000002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23.2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0.44</v>
      </c>
      <c r="E66" s="45" t="s">
        <v>14</v>
      </c>
      <c r="F66" s="46">
        <f>B66*D66</f>
        <v>675.004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3057.3874588871217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0.19</v>
      </c>
      <c r="E71" t="s">
        <v>14</v>
      </c>
      <c r="F71" s="11">
        <f>B71*D71</f>
        <v>291.479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1.01</v>
      </c>
      <c r="E74" t="s">
        <v>14</v>
      </c>
      <c r="F74" s="11">
        <f>B74*D74</f>
        <v>1549.441</v>
      </c>
    </row>
    <row r="75" spans="1:6" ht="12.75">
      <c r="A75" s="4" t="s">
        <v>29</v>
      </c>
      <c r="F75" s="31">
        <f>F71+F74</f>
        <v>1840.92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1.95</v>
      </c>
      <c r="E78" t="s">
        <v>14</v>
      </c>
      <c r="F78" s="11">
        <f>B78*D78</f>
        <v>2991.495</v>
      </c>
    </row>
    <row r="79" spans="1:6" ht="12.75">
      <c r="A79" s="4" t="s">
        <v>31</v>
      </c>
      <c r="F79" s="31">
        <f>SUM(F78)</f>
        <v>2991.495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15787.404458887122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915.669458615453</v>
      </c>
    </row>
    <row r="83" spans="1:6" ht="12.75">
      <c r="A83" s="1"/>
      <c r="B83" s="35" t="s">
        <v>129</v>
      </c>
      <c r="C83" s="35"/>
      <c r="D83" s="1"/>
      <c r="E83" s="61"/>
      <c r="F83" s="62">
        <v>614.1</v>
      </c>
    </row>
    <row r="84" spans="1:6" ht="12.75">
      <c r="A84" s="1"/>
      <c r="B84" s="35" t="s">
        <v>130</v>
      </c>
      <c r="C84" s="35"/>
      <c r="D84" s="1"/>
      <c r="E84" s="61"/>
      <c r="F84" s="62">
        <v>107.34</v>
      </c>
    </row>
    <row r="85" spans="1:6" ht="12.75">
      <c r="A85" s="1"/>
      <c r="B85" s="35" t="s">
        <v>131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17424.513917502572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43556</v>
      </c>
      <c r="C88" s="39">
        <v>-202416</v>
      </c>
      <c r="D88" s="42">
        <f>F44</f>
        <v>20228.19</v>
      </c>
      <c r="E88" s="42">
        <f>F86</f>
        <v>17424.513917502572</v>
      </c>
      <c r="F88" s="43">
        <f>C88+D88-E88</f>
        <v>-199612.32391750257</v>
      </c>
    </row>
    <row r="90" spans="1:6" ht="13.5" thickBot="1">
      <c r="A90" t="s">
        <v>113</v>
      </c>
      <c r="C90" s="58">
        <v>43556</v>
      </c>
      <c r="D90" s="8" t="s">
        <v>114</v>
      </c>
      <c r="E90" s="58">
        <v>43585</v>
      </c>
      <c r="F90" t="s">
        <v>115</v>
      </c>
    </row>
    <row r="91" spans="1:7" ht="13.5" thickBot="1">
      <c r="A91" t="s">
        <v>116</v>
      </c>
      <c r="F91" s="59">
        <f>E88</f>
        <v>17424.513917502572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2019-07-09T12:25:03Z</dcterms:modified>
  <cp:category/>
  <cp:version/>
  <cp:contentType/>
  <cp:contentStatus/>
</cp:coreProperties>
</file>