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<sst xmlns="http://schemas.openxmlformats.org/spreadsheetml/2006/main" count="161" uniqueCount="138">
  <si>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</si>
  <si>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</si>
  <si>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</si>
  <si>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</si>
  <si>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</si>
  <si>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</si>
  <si>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</si>
  <si>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</si>
  <si>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</si>
  <si>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</si>
  <si>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</si>
  <si>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</si>
  <si>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</si>
  <si>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</si>
  <si>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</si>
  <si>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</si>
  <si>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</si>
  <si>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</si>
  <si>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</si>
  <si>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</si>
  <si>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</si>
  <si>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</si>
  <si>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</si>
  <si>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</si>
  <si>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</si>
  <si>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</si>
  <si>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</si>
  <si>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</si>
  <si>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</si>
  <si>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</si>
  <si>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</si>
  <si>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</si>
  <si>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</si>
  <si>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</si>
  <si>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</si>
  <si>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</si>
  <si>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</si>
  <si>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</si>
  <si>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</si>
  <si>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</si>
  <si>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</si>
  <si>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</si>
  <si>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</si>
  <si>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</si>
  <si>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</si>
  <si>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</si>
  <si>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</si>
  <si>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</si>
  <si>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</si>
  <si>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</si>
  <si>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</si>
  <si>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</si>
  <si>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</si>
  <si>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</si>
  <si>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</si>
  <si>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</si>
  <si>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</si>
  <si>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</si>
  <si>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</si>
  <si>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</si>
  <si>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</si>
  <si>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</si>
  <si>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</si>
  <si>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</si>
  <si>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</si>
  <si>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</si>
  <si>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</si>
  <si>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</si>
  <si>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</si>
  <si>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</si>
  <si>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</si>
  <si>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</si>
  <si>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</si>
  <si>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</si>
  <si>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</si>
  <si>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</si>
  <si>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</si>
  <si>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</si>
  <si>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</si>
  <si>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</si>
  <si>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</si>
  <si>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</si>
  <si>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</si>
  <si>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</si>
  <si>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</si>
  <si>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</si>
  <si>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</si>
  <si>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</si>
  <si>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</si>
  <si>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</si>
  <si>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</si>
  <si>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</si>
  <si>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</si>
  <si>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</si>
  <si>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</si>
  <si>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</si>
  <si>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</si>
  <si>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</si>
  <si>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</si>
  <si>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</si>
  <si>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</si>
  <si>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</si>
  <si>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</si>
  <si>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</si>
  <si>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</si>
  <si>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</si>
  <si>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</si>
  <si>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</si>
  <si>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</si>
  <si>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</si>
  <si>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</si>
  <si>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</si>
  <si>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</si>
  <si>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</si>
  <si>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</si>
  <si>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</si>
  <si>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</si>
  <si>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</si>
  <si>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</si>
  <si>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</si>
  <si>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</si>
  <si>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</si>
  <si>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</si>
  <si>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</si>
  <si>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</si>
  <si>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</si>
  <si>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</si>
  <si>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</si>
  <si>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</si>
  <si>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</si>
  <si>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</si>
  <si>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</si>
  <si>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</si>
  <si>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за   апрель  2019 г.</t>
  </si>
  <si>
    <t>мая</t>
  </si>
  <si>
    <t>ост.на 01.06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</si>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</sst>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K24" sqref="K24:L25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134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497.2060674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829.2273948000001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v>51.16</v>
      </c>
      <c r="M24" s="32">
        <f>L24*126.87*1.302*1.15</f>
        <v>9718.478993159999</v>
      </c>
    </row>
    <row r="25" spans="1:13" ht="12.75">
      <c r="A25" t="s">
        <v>106</v>
      </c>
      <c r="J25" s="20">
        <v>2</v>
      </c>
      <c r="K25" s="20" t="s">
        <v>137</v>
      </c>
      <c r="L25" s="46">
        <v>3.12</v>
      </c>
      <c r="M25" s="32">
        <f>L25*126.87*1.302*1.15</f>
        <v>592.68284712</v>
      </c>
    </row>
    <row r="26" spans="1:13" ht="12.75">
      <c r="A26" t="s">
        <v>107</v>
      </c>
      <c r="J26" s="20">
        <v>3</v>
      </c>
      <c r="K26" s="20"/>
      <c r="L26" s="25"/>
      <c r="M26" s="32">
        <f>L26*126.87*1.302*1.15</f>
        <v>0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25"/>
      <c r="M27" s="32">
        <f aca="true" t="shared" si="1" ref="M27:M34"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54.279999999999994</v>
      </c>
      <c r="M35" s="33">
        <f>SUM(M24:M34)</f>
        <v>10311.16184028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v>32768.91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24550.7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0.7492070990460165</v>
      </c>
      <c r="J42" s="20">
        <v>4</v>
      </c>
      <c r="K42" s="20"/>
      <c r="L42" s="25"/>
      <c r="M42" s="25"/>
    </row>
    <row r="43" spans="1:13" ht="12.75">
      <c r="A43" t="s">
        <v>132</v>
      </c>
      <c r="F43" s="11">
        <f>400+400+250+105</f>
        <v>1155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25705.7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(2825+625)*1.302</f>
        <v>4491.900000000001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1000*1.202</f>
        <v>1202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5693.900000000001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4535.0160000000005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4535.0160000000005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239353</v>
      </c>
      <c r="D58">
        <v>229360</v>
      </c>
      <c r="E58">
        <v>2042.8</v>
      </c>
      <c r="F58" s="34">
        <f>C58/D58*E58</f>
        <v>2131.8028793163585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829.2273948000001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10311.16184028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0</v>
      </c>
      <c r="J62" s="20"/>
      <c r="K62" s="20"/>
      <c r="L62" s="30" t="s">
        <v>65</v>
      </c>
      <c r="M62" s="33">
        <f>SUM(M39:M61)</f>
        <v>0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0.26</v>
      </c>
      <c r="E65" s="44" t="s">
        <v>14</v>
      </c>
      <c r="F65" s="45">
        <f>B65*D65</f>
        <v>531.128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13803.32011439636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0.19</v>
      </c>
      <c r="E70" t="s">
        <v>14</v>
      </c>
      <c r="F70" s="11">
        <f>B70*D70</f>
        <v>388.132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1.13</v>
      </c>
      <c r="E73" t="s">
        <v>14</v>
      </c>
      <c r="F73" s="11">
        <f>B73*D73</f>
        <v>2308.3639999999996</v>
      </c>
    </row>
    <row r="74" spans="1:6" ht="12.75">
      <c r="A74" s="4" t="s">
        <v>29</v>
      </c>
      <c r="F74" s="31">
        <f>F70+F73</f>
        <v>2696.4959999999996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2.45</v>
      </c>
      <c r="E77" t="s">
        <v>14</v>
      </c>
      <c r="F77" s="11">
        <f>B77*D77</f>
        <v>5004.860000000001</v>
      </c>
    </row>
    <row r="78" spans="1:6" ht="12.75">
      <c r="A78" s="4" t="s">
        <v>32</v>
      </c>
      <c r="F78" s="8">
        <f>SUM(F77)</f>
        <v>5004.860000000001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31733.59211439636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1840.5483426349888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7"/>
      <c r="F82" s="58">
        <v>1036.85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34794.98045703134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43586</v>
      </c>
      <c r="C87" s="40">
        <v>-583379</v>
      </c>
      <c r="D87" s="42">
        <f>F44</f>
        <v>25705.7</v>
      </c>
      <c r="E87" s="42">
        <f>F85</f>
        <v>34794.98045703134</v>
      </c>
      <c r="F87" s="43">
        <f>C87+D87-E87</f>
        <v>-592468.2804570314</v>
      </c>
    </row>
    <row r="89" spans="1:6" ht="13.5" thickBot="1">
      <c r="A89" t="s">
        <v>112</v>
      </c>
      <c r="C89" s="54">
        <v>43586</v>
      </c>
      <c r="D89" s="8" t="s">
        <v>113</v>
      </c>
      <c r="E89" s="54">
        <v>43616</v>
      </c>
      <c r="F89" t="s">
        <v>114</v>
      </c>
    </row>
    <row r="90" spans="1:7" ht="13.5" thickBot="1">
      <c r="A90" t="s">
        <v>115</v>
      </c>
      <c r="F90" s="55">
        <f>E87</f>
        <v>34794.98045703134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2019-08-01T12:59:30Z</dcterms:modified>
  <cp:category/>
  <cp:version/>
  <cp:contentType/>
  <cp:contentStatus/>
</cp:coreProperties>
</file>