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2" windowHeight="964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<sst xmlns="http://schemas.openxmlformats.org/spreadsheetml/2006/main" count="32" uniqueCount="32">
  <si>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</si>
  <si>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</si>
  <si>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</si>
  <si>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</si>
  <si>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</si>
  <si>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</si>
  <si>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</si>
  <si>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</si>
  <si>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</si>
  <si>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</si>
  <si>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</si>
  <si>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</si>
  <si>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</si>
  <si>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</si>
  <si>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</si>
  <si>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</si>
  <si>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</si>
  <si>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</si>
  <si>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</si>
  <si>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</si>
  <si>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</si>
  <si>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</si>
  <si>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</si>
  <si>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</si>
  <si>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октябрь</t>
  </si>
  <si>
    <t>Плановые накопления</t>
  </si>
  <si>
    <t>май</t>
  </si>
  <si>
    <t>июнь</t>
  </si>
  <si>
    <t>расходы на ОДН</t>
  </si>
  <si>
    <t>Налоги</t>
  </si>
  <si>
    <t xml:space="preserve">Сводная ведомость доходов и расходов за 2019 год по ул. Белякова д.7 </t>
  </si>
  <si>
    <t>на 01.01.19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</si>
</sst>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3"/>
  <sheetViews>
    <sheetView tabSelected="1" zoomScalePageLayoutView="0" workbookViewId="0" topLeftCell="A4">
      <selection activeCell="K23" sqref="K23"/>
    </sheetView>
  </sheetViews>
  <sheetFormatPr defaultColWidth="9.00390625" defaultRowHeight="12.75"/>
  <cols>
    <col min="1" max="1" width="11.125" style="0" customWidth="1"/>
    <col min="2" max="2" width="8.50390625" style="0" customWidth="1"/>
    <col min="3" max="3" width="8.375" style="0" customWidth="1"/>
    <col min="4" max="4" width="11.625" style="0" customWidth="1"/>
    <col min="7" max="7" width="6.125" style="0" customWidth="1"/>
    <col min="9" max="9" width="7.125" style="0" customWidth="1"/>
    <col min="10" max="10" width="7.375" style="0" customWidth="1"/>
  </cols>
  <sheetData>
    <row r="2" spans="3:11" ht="12.75">
      <c r="C2" s="1"/>
      <c r="D2" s="1" t="s">
        <v>30</v>
      </c>
      <c r="E2" s="1"/>
      <c r="F2" s="1"/>
      <c r="G2" s="1"/>
      <c r="H2" s="1"/>
      <c r="I2" s="1"/>
      <c r="J2" s="1"/>
      <c r="K2" s="1"/>
    </row>
    <row r="3" spans="3:11" ht="12.75">
      <c r="C3" s="1"/>
      <c r="D3" s="1"/>
      <c r="E3" s="1"/>
      <c r="F3" s="1"/>
      <c r="G3" s="1"/>
      <c r="H3" s="1"/>
      <c r="I3" s="1"/>
      <c r="J3" s="1"/>
      <c r="K3" s="1"/>
    </row>
    <row r="6" spans="1:15" ht="12.75" customHeight="1">
      <c r="A6" s="21" t="s">
        <v>22</v>
      </c>
      <c r="B6" s="24" t="s">
        <v>0</v>
      </c>
      <c r="C6" s="24" t="s">
        <v>1</v>
      </c>
      <c r="D6" s="24" t="s">
        <v>2</v>
      </c>
      <c r="E6" s="27" t="s">
        <v>8</v>
      </c>
      <c r="F6" s="28"/>
      <c r="G6" s="29"/>
      <c r="H6" s="12" t="s">
        <v>5</v>
      </c>
      <c r="I6" s="13"/>
      <c r="J6" s="9" t="s">
        <v>28</v>
      </c>
      <c r="K6" s="9" t="s">
        <v>7</v>
      </c>
      <c r="L6" s="9" t="s">
        <v>9</v>
      </c>
      <c r="M6" s="9" t="s">
        <v>10</v>
      </c>
      <c r="N6" s="9" t="s">
        <v>25</v>
      </c>
      <c r="O6" s="19" t="s">
        <v>29</v>
      </c>
    </row>
    <row r="7" spans="1:15" ht="12.75" customHeight="1">
      <c r="A7" s="22"/>
      <c r="B7" s="25"/>
      <c r="C7" s="25"/>
      <c r="D7" s="25"/>
      <c r="E7" s="14" t="s">
        <v>3</v>
      </c>
      <c r="F7" s="14" t="s">
        <v>4</v>
      </c>
      <c r="G7" s="30" t="s">
        <v>21</v>
      </c>
      <c r="H7" s="14" t="s">
        <v>23</v>
      </c>
      <c r="I7" s="14" t="s">
        <v>6</v>
      </c>
      <c r="J7" s="17"/>
      <c r="K7" s="10"/>
      <c r="L7" s="10"/>
      <c r="M7" s="10"/>
      <c r="N7" s="10"/>
      <c r="O7" s="20"/>
    </row>
    <row r="8" spans="1:15" ht="12.75">
      <c r="A8" s="22"/>
      <c r="B8" s="25"/>
      <c r="C8" s="25"/>
      <c r="D8" s="25"/>
      <c r="E8" s="15"/>
      <c r="F8" s="15"/>
      <c r="G8" s="31"/>
      <c r="H8" s="15"/>
      <c r="I8" s="15"/>
      <c r="J8" s="17"/>
      <c r="K8" s="10"/>
      <c r="L8" s="10"/>
      <c r="M8" s="10"/>
      <c r="N8" s="10"/>
      <c r="O8" s="20"/>
    </row>
    <row r="9" spans="1:15" ht="12.75">
      <c r="A9" s="23"/>
      <c r="B9" s="26"/>
      <c r="C9" s="26"/>
      <c r="D9" s="26"/>
      <c r="E9" s="16"/>
      <c r="F9" s="16"/>
      <c r="G9" s="32"/>
      <c r="H9" s="16"/>
      <c r="I9" s="16"/>
      <c r="J9" s="18"/>
      <c r="K9" s="11"/>
      <c r="L9" s="11"/>
      <c r="M9" s="11"/>
      <c r="N9" s="11"/>
      <c r="O9" s="20"/>
    </row>
    <row r="10" spans="1:15" ht="12.75">
      <c r="A10" s="2" t="s">
        <v>31</v>
      </c>
      <c r="B10" s="3"/>
      <c r="C10" s="3"/>
      <c r="D10" s="3">
        <v>46042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</row>
    <row r="11" spans="1:16" ht="12.75">
      <c r="A11" s="2" t="s">
        <v>11</v>
      </c>
      <c r="B11" s="3">
        <v>54914</v>
      </c>
      <c r="C11" s="3">
        <v>83670</v>
      </c>
      <c r="D11" s="3">
        <f>D10+B11-C11</f>
        <v>17286</v>
      </c>
      <c r="E11" s="3">
        <v>9434.29</v>
      </c>
      <c r="F11" s="3">
        <v>2404</v>
      </c>
      <c r="G11" s="3">
        <v>0</v>
      </c>
      <c r="H11" s="3">
        <v>7421.68</v>
      </c>
      <c r="I11" s="3">
        <v>0</v>
      </c>
      <c r="J11" s="3">
        <f>2422.14+292.19</f>
        <v>2714.33</v>
      </c>
      <c r="K11" s="3">
        <v>46582.03</v>
      </c>
      <c r="L11" s="3">
        <v>3948.48</v>
      </c>
      <c r="M11" s="3">
        <v>6727.04</v>
      </c>
      <c r="N11" s="3">
        <v>4438.02</v>
      </c>
      <c r="O11" s="3"/>
      <c r="P11">
        <f>E11+F11+G11+H11+I11+J11+K11+L11+M11+N11</f>
        <v>83669.87</v>
      </c>
    </row>
    <row r="12" spans="1:16" ht="12.75">
      <c r="A12" s="2" t="s">
        <v>12</v>
      </c>
      <c r="B12" s="3">
        <v>64009</v>
      </c>
      <c r="C12" s="3">
        <v>43398</v>
      </c>
      <c r="D12" s="3">
        <f aca="true" t="shared" si="0" ref="D12:D22">D11+B12-C12</f>
        <v>37897</v>
      </c>
      <c r="E12" s="3">
        <v>9434.29</v>
      </c>
      <c r="F12" s="3">
        <v>2404</v>
      </c>
      <c r="G12" s="3">
        <v>0</v>
      </c>
      <c r="H12" s="3">
        <v>7421.68</v>
      </c>
      <c r="I12" s="3">
        <v>0</v>
      </c>
      <c r="J12" s="3">
        <f>2422.14+292.19</f>
        <v>2714.33</v>
      </c>
      <c r="K12" s="3">
        <v>7932.81</v>
      </c>
      <c r="L12" s="3">
        <v>3656</v>
      </c>
      <c r="M12" s="3">
        <v>7604.48</v>
      </c>
      <c r="N12" s="3">
        <v>2230.29</v>
      </c>
      <c r="O12" s="3"/>
      <c r="P12">
        <f aca="true" t="shared" si="1" ref="P12:P21">E12+F12+G12+H12+I12+J12+K12+L12+M12+N12</f>
        <v>43397.88</v>
      </c>
    </row>
    <row r="13" spans="1:16" ht="12.75">
      <c r="A13" s="2" t="s">
        <v>13</v>
      </c>
      <c r="B13" s="3">
        <v>64240</v>
      </c>
      <c r="C13" s="3">
        <v>48553</v>
      </c>
      <c r="D13" s="3">
        <f t="shared" si="0"/>
        <v>53584</v>
      </c>
      <c r="E13" s="3">
        <v>9434.29</v>
      </c>
      <c r="F13" s="3">
        <v>2404</v>
      </c>
      <c r="G13" s="3">
        <v>0</v>
      </c>
      <c r="H13" s="3">
        <v>7421.68</v>
      </c>
      <c r="I13" s="3">
        <v>619.7</v>
      </c>
      <c r="J13" s="3">
        <f>2422.14+292.19</f>
        <v>2714.33</v>
      </c>
      <c r="K13" s="3">
        <v>6810.87</v>
      </c>
      <c r="L13" s="3">
        <v>4825.92</v>
      </c>
      <c r="M13" s="3">
        <v>11808.88</v>
      </c>
      <c r="N13" s="3">
        <v>2512.87</v>
      </c>
      <c r="O13" s="3"/>
      <c r="P13">
        <f t="shared" si="1"/>
        <v>48552.54</v>
      </c>
    </row>
    <row r="14" spans="1:16" ht="12.75">
      <c r="A14" s="2" t="s">
        <v>14</v>
      </c>
      <c r="B14" s="3">
        <v>56436</v>
      </c>
      <c r="C14" s="3">
        <v>85221</v>
      </c>
      <c r="D14" s="3">
        <f t="shared" si="0"/>
        <v>24799</v>
      </c>
      <c r="E14" s="3">
        <v>9434.29</v>
      </c>
      <c r="F14" s="3">
        <v>2404</v>
      </c>
      <c r="G14" s="3">
        <v>0</v>
      </c>
      <c r="H14" s="3">
        <v>8116.32</v>
      </c>
      <c r="I14" s="3">
        <v>0</v>
      </c>
      <c r="J14" s="3">
        <f>2460.85+292.19</f>
        <v>2753.04</v>
      </c>
      <c r="K14" s="3">
        <v>46475.81</v>
      </c>
      <c r="L14" s="3">
        <v>4387.2</v>
      </c>
      <c r="M14" s="3">
        <v>7129.2</v>
      </c>
      <c r="N14" s="3">
        <v>4520.92</v>
      </c>
      <c r="O14" s="3"/>
      <c r="P14">
        <f t="shared" si="1"/>
        <v>85220.77999999998</v>
      </c>
    </row>
    <row r="15" spans="1:16" ht="12.75">
      <c r="A15" s="2" t="s">
        <v>26</v>
      </c>
      <c r="B15" s="3">
        <v>69701</v>
      </c>
      <c r="C15" s="3">
        <v>91600</v>
      </c>
      <c r="D15" s="3">
        <f t="shared" si="0"/>
        <v>2900</v>
      </c>
      <c r="E15" s="3">
        <v>9434.29</v>
      </c>
      <c r="F15" s="3">
        <v>2404</v>
      </c>
      <c r="G15" s="3">
        <v>0</v>
      </c>
      <c r="H15" s="3">
        <v>8116.32</v>
      </c>
      <c r="I15" s="3">
        <v>0</v>
      </c>
      <c r="J15" s="3">
        <f>2460.85+292.19</f>
        <v>2753.04</v>
      </c>
      <c r="K15" s="3">
        <v>50238.17</v>
      </c>
      <c r="L15" s="3">
        <v>4825.92</v>
      </c>
      <c r="M15" s="3">
        <v>8957.2</v>
      </c>
      <c r="N15" s="3">
        <v>4870.6</v>
      </c>
      <c r="O15" s="3"/>
      <c r="P15">
        <f t="shared" si="1"/>
        <v>91599.54000000001</v>
      </c>
    </row>
    <row r="16" spans="1:16" ht="12.75">
      <c r="A16" s="2" t="s">
        <v>27</v>
      </c>
      <c r="B16" s="3">
        <v>54653</v>
      </c>
      <c r="C16" s="3">
        <v>74026</v>
      </c>
      <c r="D16" s="3">
        <f t="shared" si="0"/>
        <v>-16473</v>
      </c>
      <c r="E16" s="3">
        <v>9434.29</v>
      </c>
      <c r="F16" s="3">
        <v>2404</v>
      </c>
      <c r="G16" s="3">
        <v>0</v>
      </c>
      <c r="H16" s="3">
        <v>8116.32</v>
      </c>
      <c r="I16" s="3">
        <v>619.7</v>
      </c>
      <c r="J16" s="3">
        <f>2460.85+292.19</f>
        <v>2753.04</v>
      </c>
      <c r="K16" s="3">
        <v>35458.06</v>
      </c>
      <c r="L16" s="3">
        <v>4131.28</v>
      </c>
      <c r="M16" s="3">
        <v>7202.32</v>
      </c>
      <c r="N16" s="3">
        <v>3907.23</v>
      </c>
      <c r="O16" s="3"/>
      <c r="P16">
        <f t="shared" si="1"/>
        <v>74026.24</v>
      </c>
    </row>
    <row r="17" spans="1:16" ht="12.75">
      <c r="A17" s="2" t="s">
        <v>15</v>
      </c>
      <c r="B17" s="3">
        <v>63813</v>
      </c>
      <c r="C17" s="3">
        <v>48100</v>
      </c>
      <c r="D17" s="3">
        <f t="shared" si="0"/>
        <v>-760</v>
      </c>
      <c r="E17" s="3">
        <v>9434.29</v>
      </c>
      <c r="F17" s="3">
        <v>2404</v>
      </c>
      <c r="G17" s="3">
        <v>0</v>
      </c>
      <c r="H17" s="3">
        <v>8116.32</v>
      </c>
      <c r="I17" s="3">
        <v>0</v>
      </c>
      <c r="J17" s="3">
        <f>2543.8+292.19</f>
        <v>2835.9900000000002</v>
      </c>
      <c r="K17" s="3">
        <v>7947.98</v>
      </c>
      <c r="L17" s="3">
        <v>4643.12</v>
      </c>
      <c r="M17" s="3">
        <v>10236.8</v>
      </c>
      <c r="N17" s="3">
        <v>2481.39</v>
      </c>
      <c r="O17" s="3"/>
      <c r="P17">
        <f t="shared" si="1"/>
        <v>48099.89</v>
      </c>
    </row>
    <row r="18" spans="1:16" ht="12.75">
      <c r="A18" s="2" t="s">
        <v>16</v>
      </c>
      <c r="B18" s="7">
        <v>63813</v>
      </c>
      <c r="C18" s="8">
        <v>49329</v>
      </c>
      <c r="D18" s="3">
        <f t="shared" si="0"/>
        <v>13724</v>
      </c>
      <c r="E18" s="3">
        <v>9434.29</v>
      </c>
      <c r="F18" s="3">
        <v>2604</v>
      </c>
      <c r="G18" s="3">
        <v>0</v>
      </c>
      <c r="H18" s="3">
        <v>8116.32</v>
      </c>
      <c r="I18" s="3">
        <v>0</v>
      </c>
      <c r="J18" s="3">
        <f>2543.8+292.19</f>
        <v>2835.9900000000002</v>
      </c>
      <c r="K18" s="8">
        <v>11432.22</v>
      </c>
      <c r="L18" s="8">
        <v>4570</v>
      </c>
      <c r="M18" s="8">
        <v>7787.28</v>
      </c>
      <c r="N18" s="8">
        <v>2548.76</v>
      </c>
      <c r="O18" s="8"/>
      <c r="P18">
        <f t="shared" si="1"/>
        <v>49328.86</v>
      </c>
    </row>
    <row r="19" spans="1:16" ht="12.75">
      <c r="A19" s="2" t="s">
        <v>17</v>
      </c>
      <c r="B19" s="7">
        <v>77320</v>
      </c>
      <c r="C19" s="8">
        <v>39720</v>
      </c>
      <c r="D19" s="3">
        <f t="shared" si="0"/>
        <v>51324</v>
      </c>
      <c r="E19" s="3">
        <v>4906.3</v>
      </c>
      <c r="F19" s="3">
        <v>511.95</v>
      </c>
      <c r="G19" s="8">
        <v>0</v>
      </c>
      <c r="H19" s="3">
        <v>8116.32</v>
      </c>
      <c r="I19" s="8">
        <v>619.7</v>
      </c>
      <c r="J19" s="3">
        <f>2543.8+292.19</f>
        <v>2835.9900000000002</v>
      </c>
      <c r="K19" s="8">
        <v>8972.37</v>
      </c>
      <c r="L19" s="8">
        <v>4204.4</v>
      </c>
      <c r="M19" s="8">
        <v>7531.36</v>
      </c>
      <c r="N19" s="8">
        <v>2022.02</v>
      </c>
      <c r="O19" s="8"/>
      <c r="P19">
        <f t="shared" si="1"/>
        <v>39720.41</v>
      </c>
    </row>
    <row r="20" spans="1:16" ht="12.75">
      <c r="A20" s="2" t="s">
        <v>24</v>
      </c>
      <c r="B20" s="3">
        <v>65696</v>
      </c>
      <c r="C20" s="3">
        <v>44691</v>
      </c>
      <c r="D20" s="3">
        <f t="shared" si="0"/>
        <v>72329</v>
      </c>
      <c r="E20" s="3">
        <v>10737.2</v>
      </c>
      <c r="F20" s="3">
        <v>2604</v>
      </c>
      <c r="G20" s="3">
        <v>0</v>
      </c>
      <c r="H20" s="3">
        <v>8116.32</v>
      </c>
      <c r="I20" s="3">
        <v>0</v>
      </c>
      <c r="J20" s="3">
        <f>2543.8+292.19</f>
        <v>2835.9900000000002</v>
      </c>
      <c r="K20" s="3">
        <v>6257.38</v>
      </c>
      <c r="L20" s="3">
        <v>3985.04</v>
      </c>
      <c r="M20" s="3">
        <v>7860.4</v>
      </c>
      <c r="N20" s="3">
        <v>2294.5</v>
      </c>
      <c r="O20" s="3"/>
      <c r="P20">
        <f t="shared" si="1"/>
        <v>44690.83</v>
      </c>
    </row>
    <row r="21" spans="1:16" ht="12.75">
      <c r="A21" s="2" t="s">
        <v>18</v>
      </c>
      <c r="B21" s="3">
        <v>58007</v>
      </c>
      <c r="C21" s="3">
        <v>58706</v>
      </c>
      <c r="D21" s="3">
        <f t="shared" si="0"/>
        <v>71630</v>
      </c>
      <c r="E21" s="3">
        <v>9426.48</v>
      </c>
      <c r="F21" s="3">
        <v>2604</v>
      </c>
      <c r="G21" s="3">
        <v>0</v>
      </c>
      <c r="H21" s="3">
        <v>0</v>
      </c>
      <c r="I21" s="3">
        <v>0</v>
      </c>
      <c r="J21" s="3">
        <f>2543.8+292.19</f>
        <v>2835.9900000000002</v>
      </c>
      <c r="K21" s="3">
        <v>28419.1</v>
      </c>
      <c r="L21" s="3">
        <v>3802.24</v>
      </c>
      <c r="M21" s="3">
        <v>8555.04</v>
      </c>
      <c r="N21" s="3">
        <v>3062.8</v>
      </c>
      <c r="O21" s="3"/>
      <c r="P21">
        <f t="shared" si="1"/>
        <v>58705.65</v>
      </c>
    </row>
    <row r="22" spans="1:16" ht="12.75">
      <c r="A22" s="2" t="s">
        <v>20</v>
      </c>
      <c r="B22" s="3">
        <v>59434</v>
      </c>
      <c r="C22" s="3">
        <v>77361</v>
      </c>
      <c r="D22" s="5">
        <f t="shared" si="0"/>
        <v>53703</v>
      </c>
      <c r="E22" s="3">
        <v>9435.2</v>
      </c>
      <c r="F22" s="3">
        <v>2604</v>
      </c>
      <c r="G22" s="3">
        <v>1572.08</v>
      </c>
      <c r="H22" s="3">
        <v>0</v>
      </c>
      <c r="I22" s="3">
        <v>123.94</v>
      </c>
      <c r="J22" s="3">
        <f>2543.8+292.19</f>
        <v>2835.9900000000002</v>
      </c>
      <c r="K22" s="3">
        <v>36888.93</v>
      </c>
      <c r="L22" s="3">
        <v>4167.84</v>
      </c>
      <c r="M22" s="3">
        <v>8152.88</v>
      </c>
      <c r="N22" s="3">
        <v>4085.5</v>
      </c>
      <c r="O22" s="3">
        <v>7494.8</v>
      </c>
      <c r="P22">
        <f>E22+F22+G22+H22+I22+J22+K22+L22+M22+N22+O22</f>
        <v>77361.16</v>
      </c>
    </row>
    <row r="23" spans="1:16" ht="12.75">
      <c r="A23" s="6" t="s">
        <v>19</v>
      </c>
      <c r="B23" s="6">
        <f>SUM(B11:B22)</f>
        <v>752036</v>
      </c>
      <c r="C23" s="6">
        <f>SUM(C11:C22)</f>
        <v>744375</v>
      </c>
      <c r="D23" s="6"/>
      <c r="E23" s="6">
        <f aca="true" t="shared" si="2" ref="E23:N23">SUM(E11:E22)</f>
        <v>109979.5</v>
      </c>
      <c r="F23" s="6">
        <f t="shared" si="2"/>
        <v>27755.95</v>
      </c>
      <c r="G23" s="6">
        <f t="shared" si="2"/>
        <v>1572.08</v>
      </c>
      <c r="H23" s="6">
        <f t="shared" si="2"/>
        <v>79079.28</v>
      </c>
      <c r="I23" s="6">
        <f t="shared" si="2"/>
        <v>1983.0400000000002</v>
      </c>
      <c r="J23" s="6">
        <f t="shared" si="2"/>
        <v>33418.05000000001</v>
      </c>
      <c r="K23" s="6">
        <f t="shared" si="2"/>
        <v>293415.73000000004</v>
      </c>
      <c r="L23" s="6">
        <f t="shared" si="2"/>
        <v>51147.44</v>
      </c>
      <c r="M23" s="6">
        <f t="shared" si="2"/>
        <v>99552.88</v>
      </c>
      <c r="N23" s="6">
        <f t="shared" si="2"/>
        <v>38974.9</v>
      </c>
      <c r="O23" s="6">
        <f>O22</f>
        <v>7494.8</v>
      </c>
      <c r="P23">
        <f>E23+F23+G23+H23+I23+J23+K23+L23+M23+N23+O23</f>
        <v>744373.6500000001</v>
      </c>
    </row>
  </sheetData>
  <sheetProtection/>
  <mergeCells count="17">
    <mergeCell ref="O6:O9"/>
    <mergeCell ref="A6:A9"/>
    <mergeCell ref="B6:B9"/>
    <mergeCell ref="C6:C9"/>
    <mergeCell ref="L6:L9"/>
    <mergeCell ref="D6:D9"/>
    <mergeCell ref="E6:G6"/>
    <mergeCell ref="E7:E9"/>
    <mergeCell ref="F7:F9"/>
    <mergeCell ref="G7:G9"/>
    <mergeCell ref="M6:M9"/>
    <mergeCell ref="N6:N9"/>
    <mergeCell ref="H6:I6"/>
    <mergeCell ref="H7:H9"/>
    <mergeCell ref="I7:I9"/>
    <mergeCell ref="J6:J9"/>
    <mergeCell ref="K6:K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УК Лайт-Сити</cp:lastModifiedBy>
  <cp:lastPrinted>2012-10-26T15:36:14Z</cp:lastPrinted>
  <dcterms:created xsi:type="dcterms:W3CDTF">2012-09-02T06:37:17Z</dcterms:created>
  <dcterms:modified xsi:type="dcterms:W3CDTF">2020-02-20T12:02:19Z</dcterms:modified>
  <cp:category/>
  <cp:version/>
  <cp:contentType/>
  <cp:contentStatus/>
</cp:coreProperties>
</file>