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<sst xmlns="http://schemas.openxmlformats.org/spreadsheetml/2006/main" count="32" uniqueCount="32">
  <si>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</si>
  <si>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</si>
  <si>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</si>
  <si>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</si>
  <si>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</si>
  <si>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</si>
  <si>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</si>
  <si>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</si>
  <si>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</si>
  <si>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</si>
  <si>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</si>
  <si>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</si>
  <si>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</si>
  <si>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</si>
  <si>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</si>
  <si>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</si>
  <si>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</si>
  <si>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</si>
  <si>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</si>
  <si>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</si>
  <si>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</si>
  <si>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</si>
  <si>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</si>
  <si>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</si>
  <si>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</si>
  <si>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</si>
  <si>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</si>
  <si>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</si>
  <si>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</si>
  <si>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</si>
  <si>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2019 год по ул. Белякова д.4 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</si>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</sst>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50390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9" t="s">
        <v>5</v>
      </c>
      <c r="I6" s="30"/>
      <c r="J6" s="15" t="s">
        <v>28</v>
      </c>
      <c r="K6" s="15" t="s">
        <v>7</v>
      </c>
      <c r="L6" s="15" t="s">
        <v>9</v>
      </c>
      <c r="M6" s="15" t="s">
        <v>10</v>
      </c>
      <c r="N6" s="15" t="s">
        <v>25</v>
      </c>
      <c r="O6" s="27" t="s">
        <v>29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31"/>
      <c r="K7" s="16"/>
      <c r="L7" s="16"/>
      <c r="M7" s="16"/>
      <c r="N7" s="16"/>
      <c r="O7" s="28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31"/>
      <c r="K8" s="16"/>
      <c r="L8" s="16"/>
      <c r="M8" s="16"/>
      <c r="N8" s="16"/>
      <c r="O8" s="28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2"/>
      <c r="K9" s="17"/>
      <c r="L9" s="17"/>
      <c r="M9" s="17"/>
      <c r="N9" s="17"/>
      <c r="O9" s="28"/>
    </row>
    <row r="10" spans="1:15" ht="12.75">
      <c r="A10" s="2" t="s">
        <v>31</v>
      </c>
      <c r="B10" s="3"/>
      <c r="C10" s="3"/>
      <c r="D10" s="3">
        <v>271171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35819</v>
      </c>
      <c r="C11" s="3">
        <v>69105</v>
      </c>
      <c r="D11" s="3">
        <f>D10+B11-C11</f>
        <v>237885</v>
      </c>
      <c r="E11" s="3">
        <v>5728.8</v>
      </c>
      <c r="F11" s="3">
        <v>1923.2</v>
      </c>
      <c r="G11" s="3">
        <v>0</v>
      </c>
      <c r="H11" s="3">
        <v>6714.83</v>
      </c>
      <c r="I11" s="3">
        <v>0</v>
      </c>
      <c r="J11" s="3">
        <f>6351+330.57</f>
        <v>6681.57</v>
      </c>
      <c r="K11" s="3">
        <v>34975.73</v>
      </c>
      <c r="L11" s="3">
        <v>3572.42</v>
      </c>
      <c r="M11" s="3">
        <v>6086.35</v>
      </c>
      <c r="N11" s="3">
        <v>3422.08</v>
      </c>
      <c r="O11" s="3"/>
      <c r="P11">
        <f>E11+F11+G11+H11+I11+J11+K11+L11+M11+N11</f>
        <v>69104.98000000001</v>
      </c>
    </row>
    <row r="12" spans="1:16" ht="12.75">
      <c r="A12" s="2" t="s">
        <v>12</v>
      </c>
      <c r="B12" s="3">
        <v>41483</v>
      </c>
      <c r="C12" s="3">
        <v>39575</v>
      </c>
      <c r="D12" s="3">
        <f aca="true" t="shared" si="0" ref="D12:D22">D11+B12-C12</f>
        <v>239793</v>
      </c>
      <c r="E12" s="3">
        <v>5728.8</v>
      </c>
      <c r="F12" s="3">
        <v>1923.2</v>
      </c>
      <c r="G12" s="3">
        <v>0</v>
      </c>
      <c r="H12" s="3">
        <v>6714.83</v>
      </c>
      <c r="I12" s="3">
        <v>0</v>
      </c>
      <c r="J12" s="3">
        <f>6351+330.57</f>
        <v>6681.57</v>
      </c>
      <c r="K12" s="3">
        <v>6535.68</v>
      </c>
      <c r="L12" s="3">
        <v>3307.8</v>
      </c>
      <c r="M12" s="3">
        <v>6880.22</v>
      </c>
      <c r="N12" s="3">
        <v>1803.25</v>
      </c>
      <c r="O12" s="3"/>
      <c r="P12">
        <f aca="true" t="shared" si="1" ref="P12:P21">E12+F12+G12+H12+I12+J12+K12+L12+M12+N12</f>
        <v>39575.35</v>
      </c>
    </row>
    <row r="13" spans="1:16" ht="12.75">
      <c r="A13" s="2" t="s">
        <v>13</v>
      </c>
      <c r="B13" s="3">
        <v>46684</v>
      </c>
      <c r="C13" s="3">
        <v>48823</v>
      </c>
      <c r="D13" s="3">
        <f t="shared" si="0"/>
        <v>237654</v>
      </c>
      <c r="E13" s="3">
        <v>5728.8</v>
      </c>
      <c r="F13" s="3">
        <v>1923.2</v>
      </c>
      <c r="G13" s="3">
        <v>0</v>
      </c>
      <c r="H13" s="3">
        <v>6714.83</v>
      </c>
      <c r="I13" s="3">
        <v>115</v>
      </c>
      <c r="J13" s="3">
        <f>6351+330.57</f>
        <v>6681.57</v>
      </c>
      <c r="K13" s="3">
        <v>10298.64</v>
      </c>
      <c r="L13" s="3">
        <v>4366.3</v>
      </c>
      <c r="M13" s="3">
        <v>10684.19</v>
      </c>
      <c r="N13" s="3">
        <v>2310.2</v>
      </c>
      <c r="O13" s="3"/>
      <c r="P13">
        <f t="shared" si="1"/>
        <v>48822.73</v>
      </c>
    </row>
    <row r="14" spans="1:16" ht="12.75">
      <c r="A14" s="2" t="s">
        <v>14</v>
      </c>
      <c r="B14" s="3">
        <v>40465</v>
      </c>
      <c r="C14" s="3">
        <v>64492</v>
      </c>
      <c r="D14" s="3">
        <f t="shared" si="0"/>
        <v>213627</v>
      </c>
      <c r="E14" s="3">
        <v>5728.8</v>
      </c>
      <c r="F14" s="3">
        <v>1923.2</v>
      </c>
      <c r="G14" s="3">
        <v>0</v>
      </c>
      <c r="H14" s="3">
        <v>7343.32</v>
      </c>
      <c r="I14" s="3">
        <v>0</v>
      </c>
      <c r="J14" s="3">
        <f>4672.5+330.57</f>
        <v>5003.07</v>
      </c>
      <c r="K14" s="3">
        <v>30812.86</v>
      </c>
      <c r="L14" s="3">
        <v>3969.36</v>
      </c>
      <c r="M14" s="3">
        <v>6450.21</v>
      </c>
      <c r="N14" s="3">
        <v>3261.21</v>
      </c>
      <c r="O14" s="3"/>
      <c r="P14">
        <f t="shared" si="1"/>
        <v>64492.03</v>
      </c>
    </row>
    <row r="15" spans="1:16" ht="12.75">
      <c r="A15" s="2" t="s">
        <v>26</v>
      </c>
      <c r="B15" s="3">
        <v>47071</v>
      </c>
      <c r="C15" s="3">
        <v>40081</v>
      </c>
      <c r="D15" s="3">
        <f>D14+B15-C15</f>
        <v>220617</v>
      </c>
      <c r="E15" s="3">
        <v>5728.8</v>
      </c>
      <c r="F15" s="3">
        <v>1923.2</v>
      </c>
      <c r="G15" s="3">
        <v>0</v>
      </c>
      <c r="H15" s="3">
        <v>7343.32</v>
      </c>
      <c r="I15" s="3">
        <v>0</v>
      </c>
      <c r="J15" s="3">
        <f>4672.5+330.57</f>
        <v>5003.07</v>
      </c>
      <c r="K15" s="3">
        <v>5689.59</v>
      </c>
      <c r="L15" s="3">
        <v>4366.3</v>
      </c>
      <c r="M15" s="3">
        <v>8104.11</v>
      </c>
      <c r="N15" s="3">
        <v>1923.01</v>
      </c>
      <c r="O15" s="3"/>
      <c r="P15">
        <f t="shared" si="1"/>
        <v>40081.4</v>
      </c>
    </row>
    <row r="16" spans="1:16" ht="12.75">
      <c r="A16" s="2" t="s">
        <v>27</v>
      </c>
      <c r="B16" s="3">
        <v>44518</v>
      </c>
      <c r="C16" s="3">
        <v>36950</v>
      </c>
      <c r="D16" s="3">
        <f t="shared" si="0"/>
        <v>228185</v>
      </c>
      <c r="E16" s="3">
        <v>5728.8</v>
      </c>
      <c r="F16" s="3">
        <v>1923.2</v>
      </c>
      <c r="G16" s="3">
        <v>0</v>
      </c>
      <c r="H16" s="3">
        <v>7343.32</v>
      </c>
      <c r="I16" s="3">
        <v>115</v>
      </c>
      <c r="J16" s="3">
        <f>4672.5+330.57</f>
        <v>5003.07</v>
      </c>
      <c r="K16" s="3">
        <v>4831.3</v>
      </c>
      <c r="L16" s="3">
        <v>3737.81</v>
      </c>
      <c r="M16" s="3">
        <v>6516.37</v>
      </c>
      <c r="N16" s="3">
        <v>1751.36</v>
      </c>
      <c r="O16" s="3"/>
      <c r="P16">
        <f t="shared" si="1"/>
        <v>36950.23</v>
      </c>
    </row>
    <row r="17" spans="1:16" ht="12.75">
      <c r="A17" s="2" t="s">
        <v>15</v>
      </c>
      <c r="B17" s="3">
        <v>45498</v>
      </c>
      <c r="C17" s="3">
        <v>54754</v>
      </c>
      <c r="D17" s="3">
        <f t="shared" si="0"/>
        <v>218929</v>
      </c>
      <c r="E17" s="3">
        <v>5728.8</v>
      </c>
      <c r="F17" s="3">
        <v>1923.2</v>
      </c>
      <c r="G17" s="3">
        <v>0</v>
      </c>
      <c r="H17" s="3">
        <v>7343.32</v>
      </c>
      <c r="I17" s="3">
        <v>0</v>
      </c>
      <c r="J17" s="3">
        <f>9250.6+330.57</f>
        <v>9581.17</v>
      </c>
      <c r="K17" s="3">
        <v>14238.54</v>
      </c>
      <c r="L17" s="3">
        <v>4200.91</v>
      </c>
      <c r="M17" s="3">
        <v>9261.84</v>
      </c>
      <c r="N17" s="3">
        <v>2476.4</v>
      </c>
      <c r="O17" s="3"/>
      <c r="P17">
        <f t="shared" si="1"/>
        <v>54754.18</v>
      </c>
    </row>
    <row r="18" spans="1:16" ht="12.75">
      <c r="A18" s="2" t="s">
        <v>16</v>
      </c>
      <c r="B18" s="7">
        <v>45498</v>
      </c>
      <c r="C18" s="8">
        <v>45976</v>
      </c>
      <c r="D18" s="3">
        <f t="shared" si="0"/>
        <v>218451</v>
      </c>
      <c r="E18" s="3">
        <v>5728.8</v>
      </c>
      <c r="F18" s="3">
        <v>2604</v>
      </c>
      <c r="G18" s="3">
        <v>0</v>
      </c>
      <c r="H18" s="3">
        <v>7343.32</v>
      </c>
      <c r="I18" s="3">
        <v>0</v>
      </c>
      <c r="J18" s="3">
        <f>9250.6+330.57</f>
        <v>9581.17</v>
      </c>
      <c r="K18" s="8">
        <v>7542.7</v>
      </c>
      <c r="L18" s="8">
        <v>4134.75</v>
      </c>
      <c r="M18" s="8">
        <v>7045.61</v>
      </c>
      <c r="N18" s="8">
        <v>1995.15</v>
      </c>
      <c r="O18" s="8"/>
      <c r="P18">
        <f t="shared" si="1"/>
        <v>45975.5</v>
      </c>
    </row>
    <row r="19" spans="1:16" ht="12.75">
      <c r="A19" s="2" t="s">
        <v>17</v>
      </c>
      <c r="B19" s="7">
        <v>45255</v>
      </c>
      <c r="C19" s="8">
        <v>43987</v>
      </c>
      <c r="D19" s="3">
        <f t="shared" si="0"/>
        <v>219719</v>
      </c>
      <c r="E19" s="3">
        <v>5728.8</v>
      </c>
      <c r="F19" s="3">
        <v>2604</v>
      </c>
      <c r="G19" s="3">
        <v>0</v>
      </c>
      <c r="H19" s="3">
        <v>7343.32</v>
      </c>
      <c r="I19" s="3">
        <v>115</v>
      </c>
      <c r="J19" s="3">
        <f>1476.6+330.57</f>
        <v>1807.1699999999998</v>
      </c>
      <c r="K19" s="8">
        <v>13524.71</v>
      </c>
      <c r="L19" s="8">
        <v>3737.81</v>
      </c>
      <c r="M19" s="8">
        <v>6814.07</v>
      </c>
      <c r="N19" s="8">
        <v>2312.33</v>
      </c>
      <c r="O19" s="8"/>
      <c r="P19">
        <f>E19+F19+G19+H19+I19+J19+K19+L19+M19+N19</f>
        <v>43987.21</v>
      </c>
    </row>
    <row r="20" spans="1:16" ht="12.75">
      <c r="A20" s="2" t="s">
        <v>18</v>
      </c>
      <c r="B20" s="3">
        <v>45813</v>
      </c>
      <c r="C20" s="3">
        <v>41249</v>
      </c>
      <c r="D20" s="3">
        <f t="shared" si="0"/>
        <v>224283</v>
      </c>
      <c r="E20" s="3">
        <v>6922.73</v>
      </c>
      <c r="F20" s="3">
        <v>2604</v>
      </c>
      <c r="G20" s="3">
        <v>0</v>
      </c>
      <c r="H20" s="3">
        <v>7343.32</v>
      </c>
      <c r="I20" s="3">
        <v>0</v>
      </c>
      <c r="J20" s="3">
        <f>1476.6+330.57</f>
        <v>1807.1699999999998</v>
      </c>
      <c r="K20" s="3">
        <v>9691.88</v>
      </c>
      <c r="L20" s="3">
        <v>3605.5</v>
      </c>
      <c r="M20" s="3">
        <v>7111.77</v>
      </c>
      <c r="N20" s="3">
        <v>2162.19</v>
      </c>
      <c r="O20" s="3"/>
      <c r="P20">
        <f t="shared" si="1"/>
        <v>41248.56</v>
      </c>
    </row>
    <row r="21" spans="1:16" ht="12.75">
      <c r="A21" s="2" t="s">
        <v>19</v>
      </c>
      <c r="B21" s="3">
        <v>58284</v>
      </c>
      <c r="C21" s="3">
        <v>26838</v>
      </c>
      <c r="D21" s="3">
        <f t="shared" si="0"/>
        <v>255729</v>
      </c>
      <c r="E21" s="3">
        <v>5620.73</v>
      </c>
      <c r="F21" s="3">
        <v>0</v>
      </c>
      <c r="G21" s="3">
        <v>0</v>
      </c>
      <c r="H21" s="3">
        <v>0</v>
      </c>
      <c r="I21" s="3">
        <v>0</v>
      </c>
      <c r="J21" s="3">
        <f>1476.6+330.57</f>
        <v>1807.1699999999998</v>
      </c>
      <c r="K21" s="3">
        <v>6857.64</v>
      </c>
      <c r="L21" s="3">
        <v>3440.11</v>
      </c>
      <c r="M21" s="3">
        <v>7740.25</v>
      </c>
      <c r="N21" s="3">
        <v>1372.21</v>
      </c>
      <c r="O21" s="3"/>
      <c r="P21">
        <f t="shared" si="1"/>
        <v>26838.11</v>
      </c>
    </row>
    <row r="22" spans="1:16" ht="12.75">
      <c r="A22" s="2" t="s">
        <v>21</v>
      </c>
      <c r="B22" s="3">
        <v>42866</v>
      </c>
      <c r="C22" s="3">
        <v>94857</v>
      </c>
      <c r="D22" s="5">
        <f t="shared" si="0"/>
        <v>203738</v>
      </c>
      <c r="E22" s="3">
        <v>5728.8</v>
      </c>
      <c r="F22" s="3">
        <v>2604</v>
      </c>
      <c r="G22" s="3">
        <v>1422.35</v>
      </c>
      <c r="H22" s="3">
        <v>0</v>
      </c>
      <c r="I22" s="3">
        <v>23</v>
      </c>
      <c r="J22" s="3">
        <f>1476.6+330.57</f>
        <v>1807.1699999999998</v>
      </c>
      <c r="K22" s="3">
        <v>60241.91</v>
      </c>
      <c r="L22" s="3">
        <v>3770.89</v>
      </c>
      <c r="M22" s="3">
        <v>7376.39</v>
      </c>
      <c r="N22" s="3">
        <v>5101</v>
      </c>
      <c r="O22" s="3">
        <v>6780.99</v>
      </c>
      <c r="P22">
        <f>E22+F22+G22+H22+I22+J22+K22+L22+M22+N22+O22</f>
        <v>94856.50000000001</v>
      </c>
    </row>
    <row r="23" spans="1:16" ht="12.75">
      <c r="A23" s="6" t="s">
        <v>20</v>
      </c>
      <c r="B23" s="6">
        <f>SUM(B11:B22)</f>
        <v>539254</v>
      </c>
      <c r="C23" s="6">
        <f>SUM(C11:C22)</f>
        <v>606687</v>
      </c>
      <c r="D23" s="6"/>
      <c r="E23" s="6">
        <f aca="true" t="shared" si="2" ref="E23:N23">SUM(E11:E22)</f>
        <v>69831.46</v>
      </c>
      <c r="F23" s="6">
        <f t="shared" si="2"/>
        <v>23878.4</v>
      </c>
      <c r="G23" s="6">
        <f t="shared" si="2"/>
        <v>1422.35</v>
      </c>
      <c r="H23" s="6">
        <f t="shared" si="2"/>
        <v>71547.73</v>
      </c>
      <c r="I23" s="6">
        <f t="shared" si="2"/>
        <v>368</v>
      </c>
      <c r="J23" s="6">
        <f t="shared" si="2"/>
        <v>61444.93999999999</v>
      </c>
      <c r="K23" s="6">
        <f t="shared" si="2"/>
        <v>205241.18000000002</v>
      </c>
      <c r="L23" s="6">
        <f t="shared" si="2"/>
        <v>46209.96</v>
      </c>
      <c r="M23" s="6">
        <f t="shared" si="2"/>
        <v>90071.38</v>
      </c>
      <c r="N23" s="6">
        <f t="shared" si="2"/>
        <v>29890.390000000003</v>
      </c>
      <c r="O23" s="6">
        <f>O22</f>
        <v>6780.99</v>
      </c>
      <c r="P23">
        <f>E23+F23+G23+H23+I23+J23+K23+L23+M23+N23+O23</f>
        <v>606686.7800000001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2020-02-20T11:57:02Z</dcterms:modified>
  <cp:category/>
  <cp:version/>
  <cp:contentType/>
  <cp:contentStatus/>
</cp:coreProperties>
</file>