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<sst xmlns="http://schemas.openxmlformats.org/spreadsheetml/2006/main" count="159" uniqueCount="136">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</sst>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1.5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93</v>
      </c>
      <c r="D2" s="8">
        <v>5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L6*126.87*1.302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3.49</v>
      </c>
      <c r="M11" s="48">
        <f t="shared" si="0"/>
        <v>576.4947426000001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297.332532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110</v>
      </c>
      <c r="J20" s="20"/>
      <c r="K20" s="27" t="s">
        <v>57</v>
      </c>
      <c r="L20" s="28">
        <f>SUM(L6:L19)</f>
        <v>5.79</v>
      </c>
      <c r="M20" s="32">
        <f>SUM(M6:M19)</f>
        <v>956.4196446000001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89.54</v>
      </c>
      <c r="M24" s="31">
        <f>L24*126.87*1.302*1.15</f>
        <v>17009.23786254</v>
      </c>
    </row>
    <row r="25" spans="1:13" ht="12.75">
      <c r="A25" t="s">
        <v>114</v>
      </c>
      <c r="J25" s="20">
        <v>2</v>
      </c>
      <c r="K25" s="20" t="s">
        <v>135</v>
      </c>
      <c r="L25" s="48">
        <v>3.12</v>
      </c>
      <c r="M25" s="31">
        <f>L25*126.87*1.302*1.15</f>
        <v>592.68284712</v>
      </c>
    </row>
    <row r="26" spans="1:13" ht="12.75">
      <c r="A26" t="s">
        <v>115</v>
      </c>
      <c r="J26" s="20">
        <v>3</v>
      </c>
      <c r="K26" s="20"/>
      <c r="L26" s="25"/>
      <c r="M26" s="31">
        <f aca="true" t="shared" si="1" ref="M26:M35">L26*126.87*1.302*1.15</f>
        <v>0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92.66000000000001</v>
      </c>
      <c r="M36" s="32">
        <f>SUM(M24:M35)</f>
        <v>17601.92070966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f>48085.61-3557.08</f>
        <v>44528.53</v>
      </c>
      <c r="J40" s="20">
        <v>1</v>
      </c>
      <c r="K40" s="55"/>
      <c r="L40" s="23"/>
      <c r="M40" s="23"/>
    </row>
    <row r="41" spans="1:13" ht="12.75">
      <c r="A41" t="s">
        <v>7</v>
      </c>
      <c r="F41" s="5">
        <v>44074.57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0.9898051878200336</v>
      </c>
      <c r="J42" s="20">
        <v>3</v>
      </c>
      <c r="K42" s="20"/>
      <c r="L42" s="23"/>
      <c r="M42" s="23"/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45374.57</v>
      </c>
      <c r="J44" s="20">
        <v>5</v>
      </c>
      <c r="K44" s="20"/>
      <c r="L44" s="25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5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48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58"/>
    </row>
    <row r="52" spans="1:13" ht="12.75">
      <c r="A52" s="10" t="s">
        <v>33</v>
      </c>
      <c r="D52" s="5"/>
      <c r="F52" s="33">
        <f>F49+F50+F51</f>
        <v>7652</v>
      </c>
      <c r="J52" s="20">
        <v>13</v>
      </c>
      <c r="K52" s="20"/>
      <c r="L52" s="23"/>
      <c r="M52" s="58"/>
    </row>
    <row r="53" spans="1:13" ht="12.75">
      <c r="A53" s="4" t="s">
        <v>16</v>
      </c>
      <c r="D53" s="5"/>
      <c r="J53" s="20">
        <v>14</v>
      </c>
      <c r="K53" s="20"/>
      <c r="L53" s="23"/>
      <c r="M53" s="58"/>
    </row>
    <row r="54" spans="1:13" ht="12.75">
      <c r="A54" t="s">
        <v>73</v>
      </c>
      <c r="D54" s="5">
        <v>2.22</v>
      </c>
      <c r="E54" t="s">
        <v>14</v>
      </c>
      <c r="F54" s="11">
        <f>E33*D54</f>
        <v>7116.876000000001</v>
      </c>
      <c r="J54" s="20">
        <v>15</v>
      </c>
      <c r="K54" s="20"/>
      <c r="L54" s="23"/>
      <c r="M54" s="58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7116.876000000001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239353</v>
      </c>
      <c r="D59">
        <v>229360</v>
      </c>
      <c r="E59">
        <v>3205.8</v>
      </c>
      <c r="F59" s="36">
        <f>C59/D59*E59</f>
        <v>3345.473698116498</v>
      </c>
      <c r="J59" s="20">
        <v>20</v>
      </c>
      <c r="K59" s="20"/>
      <c r="L59" s="23"/>
      <c r="M59" s="23"/>
    </row>
    <row r="60" spans="1:13" ht="12.75">
      <c r="A60" t="s">
        <v>20</v>
      </c>
      <c r="F60" s="36">
        <f>M20</f>
        <v>956.4196446000001</v>
      </c>
      <c r="J60" s="20">
        <v>21</v>
      </c>
      <c r="K60" s="20"/>
      <c r="L60" s="23"/>
      <c r="M60" s="23"/>
    </row>
    <row r="61" spans="1:13" ht="12.75">
      <c r="A61" t="s">
        <v>21</v>
      </c>
      <c r="F61" s="11">
        <f>M36</f>
        <v>17601.92070966</v>
      </c>
      <c r="J61" s="20">
        <v>22</v>
      </c>
      <c r="K61" s="20"/>
      <c r="L61" s="23"/>
      <c r="M61" s="23"/>
    </row>
    <row r="62" spans="1:13" ht="12.75">
      <c r="A62" t="s">
        <v>70</v>
      </c>
      <c r="F62" s="5">
        <f>3*600*1.302</f>
        <v>2343.6</v>
      </c>
      <c r="J62" s="20">
        <v>23</v>
      </c>
      <c r="K62" s="20"/>
      <c r="L62" s="23"/>
      <c r="M62" s="23"/>
    </row>
    <row r="63" spans="1:13" ht="12.75">
      <c r="A63" t="s">
        <v>22</v>
      </c>
      <c r="F63" s="5">
        <f>M67</f>
        <v>0</v>
      </c>
      <c r="J63" s="20">
        <v>24</v>
      </c>
      <c r="K63" s="20"/>
      <c r="L63" s="23"/>
      <c r="M63" s="23"/>
    </row>
    <row r="64" spans="1:13" ht="12.75">
      <c r="A64" t="s">
        <v>23</v>
      </c>
      <c r="F64" s="5"/>
      <c r="J64" s="20">
        <v>25</v>
      </c>
      <c r="K64" s="20"/>
      <c r="L64" s="23"/>
      <c r="M64" s="23"/>
    </row>
    <row r="65" spans="1:13" ht="12.75">
      <c r="A65" t="s">
        <v>24</v>
      </c>
      <c r="F65" s="5"/>
      <c r="J65" s="20">
        <v>26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0.26</v>
      </c>
      <c r="E66" t="s">
        <v>14</v>
      </c>
      <c r="F66" s="11">
        <f>B66*D66</f>
        <v>833.508</v>
      </c>
      <c r="J66" s="20">
        <v>27</v>
      </c>
      <c r="K66" s="20"/>
      <c r="L66" s="23"/>
      <c r="M66" s="23"/>
    </row>
    <row r="67" spans="1:13" ht="12.75">
      <c r="A67" s="59" t="s">
        <v>77</v>
      </c>
      <c r="B67" s="59"/>
      <c r="C67" s="59"/>
      <c r="D67" s="60"/>
      <c r="E67" s="59"/>
      <c r="F67" s="60">
        <v>0</v>
      </c>
      <c r="J67" s="20"/>
      <c r="K67" s="20"/>
      <c r="L67" s="34" t="s">
        <v>63</v>
      </c>
      <c r="M67" s="35">
        <f>SUM(M40:M66)</f>
        <v>0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25080.922052376496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0.19</v>
      </c>
      <c r="E71" t="s">
        <v>14</v>
      </c>
      <c r="F71" s="11">
        <f>B71*D71</f>
        <v>609.1020000000001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1.13</v>
      </c>
      <c r="E74" t="s">
        <v>14</v>
      </c>
      <c r="F74" s="11">
        <f>B74*D74</f>
        <v>3622.554</v>
      </c>
    </row>
    <row r="75" spans="1:6" ht="12.75">
      <c r="A75" s="10" t="s">
        <v>29</v>
      </c>
      <c r="F75" s="33">
        <f>F71+F74</f>
        <v>4231.656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2.45</v>
      </c>
      <c r="E78" t="s">
        <v>14</v>
      </c>
      <c r="F78" s="11">
        <f>B78*D78</f>
        <v>7854.210000000001</v>
      </c>
    </row>
    <row r="79" spans="1:6" ht="12.75">
      <c r="A79" s="10" t="s">
        <v>31</v>
      </c>
      <c r="F79" s="33">
        <f>SUM(F78)</f>
        <v>7854.210000000001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51935.6640523765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3012.268515037837</v>
      </c>
    </row>
    <row r="83" spans="1:6" ht="12.75">
      <c r="A83" s="1"/>
      <c r="B83" s="37" t="s">
        <v>127</v>
      </c>
      <c r="C83" s="37"/>
      <c r="D83" s="1"/>
      <c r="E83" s="56"/>
      <c r="F83" s="57">
        <v>1050.2</v>
      </c>
    </row>
    <row r="84" spans="1:6" ht="12.75">
      <c r="A84" s="1"/>
      <c r="B84" s="37" t="s">
        <v>128</v>
      </c>
      <c r="C84" s="37"/>
      <c r="D84" s="1"/>
      <c r="E84" s="56"/>
      <c r="F84" s="57">
        <v>192.48</v>
      </c>
    </row>
    <row r="85" spans="1:6" ht="12.75">
      <c r="A85" s="1"/>
      <c r="B85" s="37" t="s">
        <v>129</v>
      </c>
      <c r="C85" s="37"/>
      <c r="D85" s="1"/>
      <c r="E85" s="56"/>
      <c r="F85" s="57">
        <v>0</v>
      </c>
    </row>
    <row r="86" spans="1:6" ht="13.5">
      <c r="A86" s="12" t="s">
        <v>34</v>
      </c>
      <c r="B86" s="12"/>
      <c r="C86" s="12"/>
      <c r="D86" s="12"/>
      <c r="E86" s="12"/>
      <c r="F86" s="43">
        <f>F81+F82+F83+F84+F85</f>
        <v>56190.61256741434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43586</v>
      </c>
      <c r="C88" s="41">
        <v>-252162</v>
      </c>
      <c r="D88" s="44">
        <f>F44</f>
        <v>45374.57</v>
      </c>
      <c r="E88" s="44">
        <f>F86</f>
        <v>56190.61256741434</v>
      </c>
      <c r="F88" s="45">
        <f>C88+D88-E88</f>
        <v>-262978.04256741435</v>
      </c>
    </row>
    <row r="90" spans="1:6" ht="13.5" thickBot="1">
      <c r="A90" t="s">
        <v>85</v>
      </c>
      <c r="C90" s="53">
        <v>43586</v>
      </c>
      <c r="D90" s="8" t="s">
        <v>86</v>
      </c>
      <c r="E90" s="53">
        <v>43616</v>
      </c>
      <c r="F90" t="s">
        <v>87</v>
      </c>
    </row>
    <row r="91" spans="1:7" ht="13.5" thickBot="1">
      <c r="A91" t="s">
        <v>88</v>
      </c>
      <c r="F91" s="54">
        <f>E88</f>
        <v>56190.61256741434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2017-08-21T12:45:27Z</cp:lastPrinted>
  <dcterms:created xsi:type="dcterms:W3CDTF">2008-08-18T07:30:19Z</dcterms:created>
  <dcterms:modified xsi:type="dcterms:W3CDTF">2019-08-01T12:29:01Z</dcterms:modified>
  <cp:category/>
  <cp:version/>
  <cp:contentType/>
  <cp:contentStatus/>
</cp:coreProperties>
</file>