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<sst xmlns="http://schemas.openxmlformats.org/spreadsheetml/2006/main" count="159" uniqueCount="136">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</sst>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4" sqref="D54:D77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91</v>
      </c>
      <c r="D2" s="8">
        <v>4</v>
      </c>
      <c r="K2" s="5" t="s">
        <v>134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0</v>
      </c>
      <c r="M6" s="49">
        <f>L6*126.87*1.302</f>
        <v>0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98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1.05</v>
      </c>
      <c r="M14" s="49">
        <f t="shared" si="0"/>
        <v>173.44397700000002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9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9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9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1.05</v>
      </c>
      <c r="M20" s="34">
        <f>SUM(M6:M19)</f>
        <v>173.44397700000002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L24*126.87*1.302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8" t="s">
        <v>113</v>
      </c>
      <c r="B27" s="58"/>
      <c r="C27" s="58"/>
      <c r="D27" s="58"/>
      <c r="E27" s="58"/>
      <c r="F27" s="58"/>
      <c r="G27" s="58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54">
        <v>1</v>
      </c>
      <c r="K29" s="56"/>
      <c r="L29" s="23"/>
      <c r="M29" s="23"/>
    </row>
    <row r="30" spans="10:13" ht="12.75">
      <c r="J30" s="54">
        <v>2</v>
      </c>
      <c r="K30" s="56"/>
      <c r="L30" s="23"/>
      <c r="M30" s="23"/>
    </row>
    <row r="31" spans="2:13" ht="12.75">
      <c r="B31" t="s">
        <v>0</v>
      </c>
      <c r="J31" s="54">
        <v>3</v>
      </c>
      <c r="K31" s="56"/>
      <c r="L31" s="23"/>
      <c r="M31" s="23"/>
    </row>
    <row r="32" spans="10:13" ht="12.75">
      <c r="J32" s="55">
        <v>4</v>
      </c>
      <c r="K32" s="57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9584.24-266.77</f>
        <v>9317.47</v>
      </c>
    </row>
    <row r="41" spans="1:6" ht="12.75">
      <c r="A41" t="s">
        <v>7</v>
      </c>
      <c r="F41" s="5">
        <v>6774.77</v>
      </c>
    </row>
    <row r="42" spans="2:6" ht="12.75">
      <c r="B42" t="s">
        <v>8</v>
      </c>
      <c r="F42" s="9">
        <f>F41/F40</f>
        <v>0.7271040314591838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6774.77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1762.968</v>
      </c>
    </row>
    <row r="50" ht="12.75">
      <c r="A50" s="6" t="s">
        <v>16</v>
      </c>
    </row>
    <row r="51" spans="1:6" ht="12.75">
      <c r="A51" s="6" t="s">
        <v>84</v>
      </c>
      <c r="E51" s="5"/>
      <c r="F51" s="45">
        <f>E51*E33</f>
        <v>0</v>
      </c>
    </row>
    <row r="52" spans="1:6" ht="12.75">
      <c r="A52" s="4" t="s">
        <v>35</v>
      </c>
      <c r="F52" s="32">
        <f>F49+F50+F51</f>
        <v>1762.968</v>
      </c>
    </row>
    <row r="53" ht="12.75">
      <c r="A53" s="4" t="s">
        <v>17</v>
      </c>
    </row>
    <row r="54" spans="1:6" ht="12.75">
      <c r="A54" t="s">
        <v>75</v>
      </c>
      <c r="D54" s="5">
        <v>2.22</v>
      </c>
      <c r="E54" t="s">
        <v>15</v>
      </c>
      <c r="F54" s="11">
        <f>E33*D54</f>
        <v>1313.352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1313.352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233902</v>
      </c>
      <c r="D58">
        <v>229360</v>
      </c>
      <c r="E58">
        <v>591.6</v>
      </c>
      <c r="F58" s="36">
        <f>C58/D58*E58</f>
        <v>603.3154133240321</v>
      </c>
    </row>
    <row r="59" spans="1:6" ht="12.75">
      <c r="A59" t="s">
        <v>21</v>
      </c>
      <c r="F59" s="36">
        <f>M20</f>
        <v>173.44397700000002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0.44</v>
      </c>
      <c r="E65" t="s">
        <v>15</v>
      </c>
      <c r="F65" s="11">
        <f>B65*D65</f>
        <v>260.30400000000003</v>
      </c>
    </row>
    <row r="66" spans="1:6" ht="12.75">
      <c r="A66" s="53" t="s">
        <v>76</v>
      </c>
      <c r="B66" s="53"/>
      <c r="C66" s="53"/>
      <c r="D66" s="61"/>
      <c r="E66" s="53"/>
      <c r="F66" s="61">
        <v>0</v>
      </c>
    </row>
    <row r="67" spans="1:6" ht="12.75">
      <c r="A67" s="47" t="s">
        <v>85</v>
      </c>
      <c r="B67" s="47"/>
      <c r="C67" s="47"/>
      <c r="D67" s="48">
        <v>0</v>
      </c>
      <c r="E67" s="47"/>
      <c r="F67" s="48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1037.063390324032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0.19</v>
      </c>
      <c r="E70" t="s">
        <v>15</v>
      </c>
      <c r="F70" s="11">
        <f>B70*D70</f>
        <v>112.40400000000001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1.01</v>
      </c>
      <c r="E73" t="s">
        <v>15</v>
      </c>
      <c r="F73" s="11">
        <f>B73*D73</f>
        <v>597.5160000000001</v>
      </c>
    </row>
    <row r="74" spans="1:6" ht="12.75">
      <c r="A74" s="4" t="s">
        <v>30</v>
      </c>
      <c r="F74" s="32">
        <f>F70+F73</f>
        <v>709.9200000000001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1.95</v>
      </c>
      <c r="E77" t="s">
        <v>15</v>
      </c>
      <c r="F77" s="11">
        <f>B77*D77</f>
        <v>1153.6200000000001</v>
      </c>
    </row>
    <row r="78" spans="1:6" ht="12.75">
      <c r="A78" s="4" t="s">
        <v>33</v>
      </c>
      <c r="F78" s="32">
        <f>SUM(F77)</f>
        <v>1153.6200000000001</v>
      </c>
    </row>
    <row r="79" spans="1:6" ht="12.75">
      <c r="A79" s="50" t="s">
        <v>79</v>
      </c>
      <c r="B79" s="47"/>
      <c r="C79" s="47"/>
      <c r="D79" s="51">
        <v>0</v>
      </c>
      <c r="E79" s="47"/>
      <c r="F79" s="52">
        <f>D79*E33</f>
        <v>0</v>
      </c>
    </row>
    <row r="80" spans="1:6" ht="12.75">
      <c r="A80" s="1" t="s">
        <v>34</v>
      </c>
      <c r="B80" s="1"/>
      <c r="F80" s="32">
        <f>F52+F56+F68+F74+F78+F79</f>
        <v>5976.923390324032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346.66155663879385</v>
      </c>
      <c r="I81" s="7"/>
    </row>
    <row r="82" spans="1:9" ht="12.75">
      <c r="A82" s="1"/>
      <c r="B82" s="37" t="s">
        <v>129</v>
      </c>
      <c r="C82" s="37"/>
      <c r="D82" s="1"/>
      <c r="E82" s="62"/>
      <c r="F82" s="63">
        <v>191.35</v>
      </c>
      <c r="I82" s="7"/>
    </row>
    <row r="83" spans="1:9" ht="12.75">
      <c r="A83" s="1"/>
      <c r="B83" s="37" t="s">
        <v>130</v>
      </c>
      <c r="C83" s="37"/>
      <c r="D83" s="1"/>
      <c r="E83" s="62"/>
      <c r="F83" s="63">
        <v>36.38</v>
      </c>
      <c r="I83" s="7"/>
    </row>
    <row r="84" spans="1:9" ht="12.75">
      <c r="A84" s="1"/>
      <c r="B84" s="37" t="s">
        <v>131</v>
      </c>
      <c r="C84" s="37"/>
      <c r="D84" s="1"/>
      <c r="E84" s="62"/>
      <c r="F84" s="63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46">
        <f>F80+F81+F82+F83+F84</f>
        <v>6551.314946962826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135</v>
      </c>
    </row>
    <row r="87" spans="1:6" ht="12.75">
      <c r="A87" s="13"/>
      <c r="B87" s="40">
        <v>43556</v>
      </c>
      <c r="C87" s="41">
        <v>-91484</v>
      </c>
      <c r="D87" s="43">
        <f>F44</f>
        <v>6774.77</v>
      </c>
      <c r="E87" s="43">
        <f>F85</f>
        <v>6551.314946962826</v>
      </c>
      <c r="F87" s="44">
        <f>C87+D87-E87</f>
        <v>-91260.54494696282</v>
      </c>
    </row>
    <row r="89" spans="1:6" ht="13.5" thickBot="1">
      <c r="A89" t="s">
        <v>86</v>
      </c>
      <c r="C89" s="59">
        <v>43556</v>
      </c>
      <c r="D89" s="8" t="s">
        <v>87</v>
      </c>
      <c r="E89" s="59">
        <v>43585</v>
      </c>
      <c r="F89" t="s">
        <v>88</v>
      </c>
    </row>
    <row r="90" spans="1:7" ht="13.5" thickBot="1">
      <c r="A90" t="s">
        <v>89</v>
      </c>
      <c r="F90" s="60">
        <f>E87</f>
        <v>6551.314946962826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2017-08-21T12:48:40Z</cp:lastPrinted>
  <dcterms:created xsi:type="dcterms:W3CDTF">2008-08-18T07:30:19Z</dcterms:created>
  <dcterms:modified xsi:type="dcterms:W3CDTF">2019-06-14T11:59:48Z</dcterms:modified>
  <cp:category/>
  <cp:version/>
  <cp:contentType/>
  <cp:contentStatus/>
</cp:coreProperties>
</file>