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<sst xmlns="http://schemas.openxmlformats.org/spreadsheetml/2006/main" count="163" uniqueCount="140">
  <si>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</si>
  <si>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</si>
  <si>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</si>
  <si>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</si>
  <si>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</si>
  <si>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</si>
  <si>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</si>
  <si>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</si>
  <si>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</si>
  <si>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</si>
  <si>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</si>
  <si>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</si>
  <si>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</si>
  <si>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</si>
  <si>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</si>
  <si>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</si>
  <si>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</si>
  <si>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</si>
  <si>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</si>
  <si>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</si>
  <si>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</si>
  <si>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</si>
  <si>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</si>
  <si>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</si>
  <si>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</si>
  <si>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</si>
  <si>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</si>
  <si>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</si>
  <si>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</si>
  <si>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</si>
  <si>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</si>
  <si>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</si>
  <si>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</si>
  <si>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</si>
  <si>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</si>
  <si>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</si>
  <si>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</si>
  <si>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</si>
  <si>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</si>
  <si>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</si>
  <si>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</si>
  <si>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</si>
  <si>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</si>
  <si>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</si>
  <si>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</si>
  <si>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</si>
  <si>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</si>
  <si>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</si>
  <si>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</si>
  <si>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</si>
  <si>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</si>
  <si>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</si>
  <si>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</si>
  <si>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</si>
  <si>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</si>
  <si>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</si>
  <si>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</si>
  <si>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</si>
  <si>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</si>
  <si>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</si>
  <si>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</si>
  <si>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</si>
  <si>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</si>
  <si>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</si>
  <si>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</si>
  <si>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</si>
  <si>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</si>
  <si>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</si>
  <si>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</si>
  <si>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</si>
  <si>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</si>
  <si>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</si>
  <si>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</si>
  <si>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</si>
  <si>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</si>
  <si>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</si>
  <si>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</si>
  <si>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</si>
  <si>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</si>
  <si>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</si>
  <si>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</si>
  <si>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</si>
  <si>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</si>
  <si>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</si>
  <si>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</si>
  <si>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</si>
  <si>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</si>
  <si>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</si>
  <si>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</si>
  <si>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</si>
  <si>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</si>
  <si>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</si>
  <si>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</si>
  <si>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</si>
  <si>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</si>
  <si>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</si>
  <si>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</si>
  <si>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</si>
  <si>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</si>
  <si>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</si>
  <si>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</si>
  <si>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</si>
  <si>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</si>
  <si>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</si>
  <si>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</si>
  <si>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</si>
  <si>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</si>
  <si>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</si>
  <si>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</si>
  <si>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</si>
  <si>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</si>
  <si>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</si>
  <si>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</si>
  <si>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</si>
  <si>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</si>
  <si>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</si>
  <si>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</si>
  <si>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</si>
  <si>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</si>
  <si>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</si>
  <si>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</si>
  <si>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</si>
  <si>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</si>
  <si>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</si>
  <si>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</si>
  <si>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</si>
  <si>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</si>
  <si>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</si>
  <si>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</si>
  <si>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</si>
  <si>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</si>
  <si>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</si>
  <si>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</si>
  <si>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февраля</t>
  </si>
  <si>
    <t>за   февраль  2019 г.</t>
  </si>
  <si>
    <t>ост.на 01.03</t>
  </si>
  <si>
    <t>удаление сосулек (договор)</t>
  </si>
  <si>
    <t xml:space="preserve">смена ламп (4шт) 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</si>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</sst>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3">
      <selection activeCell="K40" sqref="K40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2</v>
      </c>
      <c r="K2" s="5" t="s">
        <v>134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497.2060674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71.0294382</v>
      </c>
    </row>
    <row r="14" spans="1:13" ht="12.75">
      <c r="A14" t="s">
        <v>96</v>
      </c>
      <c r="J14" s="20">
        <v>5</v>
      </c>
      <c r="K14" s="19" t="s">
        <v>50</v>
      </c>
      <c r="L14" s="25">
        <v>5.31</v>
      </c>
      <c r="M14" s="46">
        <f t="shared" si="0"/>
        <v>877.1309694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0.21</v>
      </c>
      <c r="M16" s="46">
        <f t="shared" si="0"/>
        <v>34.688795400000004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6">
        <f t="shared" si="0"/>
        <v>991.1084400000001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178.39951920000004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16.54</v>
      </c>
      <c r="M20" s="33">
        <f>SUM(M6:M19)</f>
        <v>2732.1555996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/>
      <c r="M24" s="32">
        <f>170*67.24</f>
        <v>11430.8</v>
      </c>
    </row>
    <row r="25" spans="1:13" ht="12.75">
      <c r="A25" t="s">
        <v>106</v>
      </c>
      <c r="J25" s="20">
        <v>2</v>
      </c>
      <c r="K25" s="20" t="s">
        <v>137</v>
      </c>
      <c r="L25" s="46">
        <f>0.04*7.1</f>
        <v>0.284</v>
      </c>
      <c r="M25" s="32">
        <f>L25*126.87*1.302*1.15</f>
        <v>53.94933608399999</v>
      </c>
    </row>
    <row r="26" spans="1:13" ht="12.75">
      <c r="A26" t="s">
        <v>107</v>
      </c>
      <c r="J26" s="20">
        <v>3</v>
      </c>
      <c r="K26" s="20"/>
      <c r="L26" s="25"/>
      <c r="M26" s="32">
        <f aca="true" t="shared" si="1" ref="M26:M34">L26*126.87*1.302*1.15</f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0.284</v>
      </c>
      <c r="M35" s="33">
        <f>SUM(M24:M34)</f>
        <v>11484.749336084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4*13.43</f>
        <v>53.72</v>
      </c>
    </row>
    <row r="40" spans="1:13" ht="12.75">
      <c r="A40" s="2" t="s">
        <v>6</v>
      </c>
      <c r="F40" s="11">
        <v>32263.92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24259.11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0.7518959258515395</v>
      </c>
      <c r="J42" s="20">
        <v>4</v>
      </c>
      <c r="K42" s="20"/>
      <c r="L42" s="25"/>
      <c r="M42" s="25"/>
    </row>
    <row r="43" spans="1:13" ht="12.75">
      <c r="A43" t="s">
        <v>132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25414.11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(2825+625)*1.302</f>
        <v>4491.900000000001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1000*1.202</f>
        <v>1202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5693.900000000001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2.03</v>
      </c>
      <c r="E54" t="s">
        <v>14</v>
      </c>
      <c r="F54" s="11">
        <f>E33*D54</f>
        <v>4146.883999999999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4146.883999999999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0">
        <v>183454</v>
      </c>
      <c r="D58">
        <v>229360</v>
      </c>
      <c r="E58">
        <v>2042.8</v>
      </c>
      <c r="F58" s="34">
        <f>C58/D58*E58</f>
        <v>1633.9371782350888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2732.1555996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11484.749336084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M62</f>
        <v>53.72</v>
      </c>
      <c r="J62" s="20"/>
      <c r="K62" s="20"/>
      <c r="L62" s="30" t="s">
        <v>65</v>
      </c>
      <c r="M62" s="33">
        <f>SUM(M39:M61)</f>
        <v>53.72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0.36</v>
      </c>
      <c r="E65" s="44" t="s">
        <v>14</v>
      </c>
      <c r="F65" s="45">
        <f>B65*D65</f>
        <v>735.4079999999999</v>
      </c>
    </row>
    <row r="66" spans="1:6" ht="12.75">
      <c r="A66" s="59" t="s">
        <v>75</v>
      </c>
      <c r="B66" s="59"/>
      <c r="C66" s="59"/>
      <c r="D66" s="60"/>
      <c r="E66" s="59"/>
      <c r="F66" s="60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16639.970113919087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0.17</v>
      </c>
      <c r="E70" t="s">
        <v>14</v>
      </c>
      <c r="F70" s="11">
        <f>B70*D70</f>
        <v>347.276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0.83</v>
      </c>
      <c r="E73" t="s">
        <v>14</v>
      </c>
      <c r="F73" s="11">
        <f>B73*D73</f>
        <v>1695.524</v>
      </c>
    </row>
    <row r="74" spans="1:6" ht="12.75">
      <c r="A74" s="4" t="s">
        <v>29</v>
      </c>
      <c r="F74" s="31">
        <f>F70+F73</f>
        <v>2042.8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2.08</v>
      </c>
      <c r="E77" t="s">
        <v>14</v>
      </c>
      <c r="F77" s="11">
        <f>B77*D77</f>
        <v>4249.024</v>
      </c>
    </row>
    <row r="78" spans="1:6" ht="12.75">
      <c r="A78" s="4" t="s">
        <v>32</v>
      </c>
      <c r="F78" s="8">
        <f>SUM(F77)</f>
        <v>4249.024</v>
      </c>
    </row>
    <row r="79" spans="1:6" ht="12.75">
      <c r="A79" s="47" t="s">
        <v>78</v>
      </c>
      <c r="B79" s="44"/>
      <c r="C79" s="44"/>
      <c r="D79" s="48">
        <v>0</v>
      </c>
      <c r="E79" s="44"/>
      <c r="F79" s="49">
        <f>D79*E33</f>
        <v>0</v>
      </c>
    </row>
    <row r="80" spans="1:8" ht="12.75">
      <c r="A80" s="1" t="s">
        <v>33</v>
      </c>
      <c r="B80" s="1"/>
      <c r="F80" s="31">
        <f>F52+F56+F68+F74+F78+F79</f>
        <v>32772.57811391909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1900.809530607307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7"/>
      <c r="F82" s="58">
        <v>1020.54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7"/>
      <c r="F83" s="58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7"/>
      <c r="F84" s="58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35877.917644526395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43497</v>
      </c>
      <c r="C87" s="40">
        <v>-428938</v>
      </c>
      <c r="D87" s="42">
        <f>F44</f>
        <v>25414.11</v>
      </c>
      <c r="E87" s="42">
        <f>F85</f>
        <v>35877.917644526395</v>
      </c>
      <c r="F87" s="43">
        <f>C87+D87-E87</f>
        <v>-439401.8076445264</v>
      </c>
    </row>
    <row r="89" spans="1:6" ht="13.5" thickBot="1">
      <c r="A89" t="s">
        <v>112</v>
      </c>
      <c r="C89" s="54">
        <v>43497</v>
      </c>
      <c r="D89" s="8" t="s">
        <v>113</v>
      </c>
      <c r="E89" s="54">
        <v>43524</v>
      </c>
      <c r="F89" t="s">
        <v>114</v>
      </c>
    </row>
    <row r="90" spans="1:7" ht="13.5" thickBot="1">
      <c r="A90" t="s">
        <v>115</v>
      </c>
      <c r="F90" s="55">
        <f>E87</f>
        <v>35877.917644526395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2017-08-21T12:51:22Z</cp:lastPrinted>
  <dcterms:created xsi:type="dcterms:W3CDTF">2008-08-18T07:30:19Z</dcterms:created>
  <dcterms:modified xsi:type="dcterms:W3CDTF">2019-05-08T08:58:22Z</dcterms:modified>
  <cp:category/>
  <cp:version/>
  <cp:contentType/>
  <cp:contentStatus/>
</cp:coreProperties>
</file>