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<sst xmlns="http://schemas.openxmlformats.org/spreadsheetml/2006/main" count="159" uniqueCount="136">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</sst>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3" sqref="D7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8</v>
      </c>
      <c r="K2" s="5" t="s">
        <v>134</v>
      </c>
    </row>
    <row r="3" spans="1:13" ht="12.75">
      <c r="A3" t="s">
        <v>87</v>
      </c>
      <c r="J3" s="13" t="s">
        <v>37</v>
      </c>
      <c r="K3" s="56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50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50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50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50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50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50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50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50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50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50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50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50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50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50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L24*126.87*1.302*1.15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L25*126.87*1.302*1.15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6014.46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4454.41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0.7406167802263212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4454.41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6" t="s">
        <v>84</v>
      </c>
      <c r="E51" s="5"/>
      <c r="F51" s="10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0">
        <f>E33*D54</f>
        <v>874.458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874.458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241335</v>
      </c>
      <c r="D58">
        <v>229360</v>
      </c>
      <c r="E58">
        <v>393.9</v>
      </c>
      <c r="F58" s="33">
        <f>C58/D58*E58</f>
        <v>414.4657154691315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0.6</v>
      </c>
      <c r="E65" t="s">
        <v>15</v>
      </c>
      <c r="F65" s="10">
        <f>B65*D65</f>
        <v>236.33999999999997</v>
      </c>
    </row>
    <row r="66" spans="1:6" ht="12.75">
      <c r="A66" s="59" t="s">
        <v>76</v>
      </c>
      <c r="B66" s="59"/>
      <c r="C66" s="59"/>
      <c r="D66" s="60"/>
      <c r="E66" s="59"/>
      <c r="F66" s="60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26</v>
      </c>
      <c r="B68" s="9"/>
      <c r="C68" s="9"/>
      <c r="F68" s="30">
        <f>SUM(F58:F67)</f>
        <v>650.8057154691314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0.19</v>
      </c>
      <c r="E70" t="s">
        <v>15</v>
      </c>
      <c r="F70" s="10">
        <f>B70*D70</f>
        <v>74.841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1.06</v>
      </c>
      <c r="E73" t="s">
        <v>15</v>
      </c>
      <c r="F73" s="10">
        <f>B73*D73</f>
        <v>417.534</v>
      </c>
    </row>
    <row r="74" spans="1:6" ht="12.75">
      <c r="A74" s="4" t="s">
        <v>30</v>
      </c>
      <c r="F74" s="30">
        <f>F70+F73</f>
        <v>492.375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2.13</v>
      </c>
      <c r="E77" t="s">
        <v>15</v>
      </c>
      <c r="F77" s="10">
        <f>B77*D77</f>
        <v>839.007</v>
      </c>
    </row>
    <row r="78" spans="1:6" ht="12.75">
      <c r="A78" s="4" t="s">
        <v>33</v>
      </c>
      <c r="F78" s="30">
        <f>SUM(F77)</f>
        <v>839.007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34</v>
      </c>
      <c r="B80" s="1"/>
      <c r="F80" s="30">
        <f>F52+F56+F68+F74+F78+F79</f>
        <v>4030.4677154691312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233.7671274972096</v>
      </c>
      <c r="I81" s="7"/>
    </row>
    <row r="82" spans="1:9" ht="12.75">
      <c r="A82" s="1"/>
      <c r="B82" s="34" t="s">
        <v>129</v>
      </c>
      <c r="C82" s="34"/>
      <c r="D82" s="1"/>
      <c r="E82" s="57"/>
      <c r="F82" s="58">
        <v>161</v>
      </c>
      <c r="I82" s="7"/>
    </row>
    <row r="83" spans="1:9" ht="12.75">
      <c r="A83" s="1"/>
      <c r="B83" s="34" t="s">
        <v>130</v>
      </c>
      <c r="C83" s="34"/>
      <c r="D83" s="1"/>
      <c r="E83" s="57"/>
      <c r="F83" s="58">
        <v>165.95</v>
      </c>
      <c r="I83" s="7"/>
    </row>
    <row r="84" spans="1:9" ht="12.75">
      <c r="A84" s="1"/>
      <c r="B84" s="34" t="s">
        <v>131</v>
      </c>
      <c r="C84" s="34"/>
      <c r="D84" s="1"/>
      <c r="E84" s="57"/>
      <c r="F84" s="58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4591.1848429663405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43678</v>
      </c>
      <c r="C87" s="38">
        <v>-122154</v>
      </c>
      <c r="D87" s="44">
        <f>F44</f>
        <v>4454.41</v>
      </c>
      <c r="E87" s="46">
        <f>F85</f>
        <v>4591.1848429663405</v>
      </c>
      <c r="F87" s="47">
        <f>C87+D87-E87</f>
        <v>-122290.77484296633</v>
      </c>
    </row>
    <row r="89" spans="1:6" ht="13.5" thickBot="1">
      <c r="A89" t="s">
        <v>112</v>
      </c>
      <c r="C89" s="55">
        <v>43678</v>
      </c>
      <c r="D89" s="40" t="s">
        <v>113</v>
      </c>
      <c r="E89" s="55">
        <v>43708</v>
      </c>
      <c r="F89" t="s">
        <v>114</v>
      </c>
    </row>
    <row r="90" spans="1:7" ht="13.5" thickBot="1">
      <c r="A90" t="s">
        <v>115</v>
      </c>
      <c r="F90" s="47">
        <f>E87</f>
        <v>4591.1848429663405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2019-10-23T10:55:03Z</dcterms:modified>
  <cp:category/>
  <cp:version/>
  <cp:contentType/>
  <cp:contentStatus/>
</cp:coreProperties>
</file>