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<sst xmlns="http://schemas.openxmlformats.org/spreadsheetml/2006/main" count="32" uniqueCount="32">
  <si>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</si>
  <si>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</si>
  <si>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</si>
  <si>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</si>
  <si>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</si>
  <si>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</si>
  <si>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</si>
  <si>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</si>
  <si>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</si>
  <si>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</si>
  <si>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</si>
  <si>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</si>
  <si>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</si>
  <si>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</si>
  <si>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</si>
  <si>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</si>
  <si>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</si>
  <si>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</si>
  <si>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</si>
  <si>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</si>
  <si>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</si>
  <si>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</si>
  <si>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</si>
  <si>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</si>
  <si>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</si>
  <si>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</si>
  <si>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</si>
  <si>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</si>
  <si>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</si>
  <si>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</si>
  <si>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 год по ул. п.Элеватор д.2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</si>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</sst>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50390625" style="0" customWidth="1"/>
    <col min="7" max="7" width="8.875" style="0" customWidth="1"/>
    <col min="8" max="8" width="10.50390625" style="0" customWidth="1"/>
    <col min="9" max="9" width="10.625" style="0" customWidth="1"/>
    <col min="10" max="10" width="9.503906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1" t="s">
        <v>23</v>
      </c>
      <c r="B6" s="14" t="s">
        <v>0</v>
      </c>
      <c r="C6" s="14" t="s">
        <v>1</v>
      </c>
      <c r="D6" s="14" t="s">
        <v>2</v>
      </c>
      <c r="E6" s="20" t="s">
        <v>8</v>
      </c>
      <c r="F6" s="21"/>
      <c r="G6" s="22"/>
      <c r="H6" s="9" t="s">
        <v>5</v>
      </c>
      <c r="I6" s="10"/>
      <c r="J6" s="17" t="s">
        <v>28</v>
      </c>
      <c r="K6" s="17" t="s">
        <v>7</v>
      </c>
      <c r="L6" s="17" t="s">
        <v>9</v>
      </c>
      <c r="M6" s="17" t="s">
        <v>10</v>
      </c>
      <c r="N6" s="17" t="s">
        <v>25</v>
      </c>
      <c r="O6" s="29" t="s">
        <v>29</v>
      </c>
    </row>
    <row r="7" spans="1:15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22</v>
      </c>
      <c r="H7" s="23" t="s">
        <v>24</v>
      </c>
      <c r="I7" s="23" t="s">
        <v>6</v>
      </c>
      <c r="J7" s="31"/>
      <c r="K7" s="18"/>
      <c r="L7" s="18"/>
      <c r="M7" s="18"/>
      <c r="N7" s="18"/>
      <c r="O7" s="30"/>
    </row>
    <row r="8" spans="1:15" ht="12.75">
      <c r="A8" s="12"/>
      <c r="B8" s="15"/>
      <c r="C8" s="15"/>
      <c r="D8" s="15"/>
      <c r="E8" s="24"/>
      <c r="F8" s="24"/>
      <c r="G8" s="27"/>
      <c r="H8" s="24"/>
      <c r="I8" s="24"/>
      <c r="J8" s="31"/>
      <c r="K8" s="18"/>
      <c r="L8" s="18"/>
      <c r="M8" s="18"/>
      <c r="N8" s="18"/>
      <c r="O8" s="30"/>
    </row>
    <row r="9" spans="1:15" ht="12.75">
      <c r="A9" s="13"/>
      <c r="B9" s="16"/>
      <c r="C9" s="16"/>
      <c r="D9" s="16"/>
      <c r="E9" s="25"/>
      <c r="F9" s="25"/>
      <c r="G9" s="28"/>
      <c r="H9" s="25"/>
      <c r="I9" s="25"/>
      <c r="J9" s="32"/>
      <c r="K9" s="19"/>
      <c r="L9" s="19"/>
      <c r="M9" s="19"/>
      <c r="N9" s="19"/>
      <c r="O9" s="30"/>
    </row>
    <row r="10" spans="1:15" ht="12.75">
      <c r="A10" s="2" t="s">
        <v>31</v>
      </c>
      <c r="B10" s="3"/>
      <c r="C10" s="3"/>
      <c r="D10" s="3">
        <v>263960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17825</v>
      </c>
      <c r="C11" s="3">
        <v>12221</v>
      </c>
      <c r="D11" s="3">
        <f>D10+B11-C11</f>
        <v>269564</v>
      </c>
      <c r="E11" s="3">
        <v>2074.08</v>
      </c>
      <c r="F11" s="3">
        <v>0</v>
      </c>
      <c r="G11" s="3">
        <v>0</v>
      </c>
      <c r="H11" s="3">
        <v>2669.45</v>
      </c>
      <c r="I11" s="3">
        <v>0</v>
      </c>
      <c r="J11" s="3">
        <f>359.73+68.47+353.74</f>
        <v>781.94</v>
      </c>
      <c r="K11" s="3">
        <v>2228.92</v>
      </c>
      <c r="L11" s="3">
        <v>1420.2</v>
      </c>
      <c r="M11" s="3">
        <v>2419.6</v>
      </c>
      <c r="N11" s="3">
        <v>627.11</v>
      </c>
      <c r="O11" s="3"/>
      <c r="P11">
        <f>E11+F11+G11+H11+I11+J11+K11+L11+M11+N11</f>
        <v>12221.300000000001</v>
      </c>
    </row>
    <row r="12" spans="1:16" ht="12.75">
      <c r="A12" s="2" t="s">
        <v>12</v>
      </c>
      <c r="B12" s="3">
        <v>19278</v>
      </c>
      <c r="C12" s="3">
        <v>12806</v>
      </c>
      <c r="D12" s="3">
        <f aca="true" t="shared" si="0" ref="D12:D22">D11+B12-C12</f>
        <v>276036</v>
      </c>
      <c r="E12" s="3">
        <v>2074.08</v>
      </c>
      <c r="F12" s="3">
        <v>0</v>
      </c>
      <c r="G12" s="3">
        <v>0</v>
      </c>
      <c r="H12" s="3">
        <v>2669.45</v>
      </c>
      <c r="I12" s="3">
        <v>0</v>
      </c>
      <c r="J12" s="3">
        <f>359.73+68.47+353.74</f>
        <v>781.94</v>
      </c>
      <c r="K12" s="3">
        <v>2570.82</v>
      </c>
      <c r="L12" s="3">
        <v>1315</v>
      </c>
      <c r="M12" s="3">
        <v>2735.2</v>
      </c>
      <c r="N12" s="3">
        <v>659.14</v>
      </c>
      <c r="O12" s="3"/>
      <c r="P12">
        <f aca="true" t="shared" si="1" ref="P12:P21">E12+F12+G12+H12+I12+J12+K12+L12+M12+N12</f>
        <v>12805.629999999997</v>
      </c>
    </row>
    <row r="13" spans="1:16" ht="12.75">
      <c r="A13" s="2" t="s">
        <v>13</v>
      </c>
      <c r="B13" s="3">
        <v>18399</v>
      </c>
      <c r="C13" s="3">
        <v>15873</v>
      </c>
      <c r="D13" s="3">
        <f t="shared" si="0"/>
        <v>278562</v>
      </c>
      <c r="E13" s="3">
        <v>2074.08</v>
      </c>
      <c r="F13" s="3">
        <v>0</v>
      </c>
      <c r="G13" s="3">
        <v>0</v>
      </c>
      <c r="H13" s="3">
        <v>2669.45</v>
      </c>
      <c r="I13" s="3">
        <v>348</v>
      </c>
      <c r="J13" s="3">
        <f>359.73+68.47+353.74</f>
        <v>781.94</v>
      </c>
      <c r="K13" s="3">
        <v>3189.2</v>
      </c>
      <c r="L13" s="3">
        <v>1735.8</v>
      </c>
      <c r="M13" s="3">
        <v>4247.45</v>
      </c>
      <c r="N13" s="3">
        <v>827.31</v>
      </c>
      <c r="O13" s="3"/>
      <c r="P13">
        <f t="shared" si="1"/>
        <v>15873.229999999998</v>
      </c>
    </row>
    <row r="14" spans="1:16" ht="12.75">
      <c r="A14" s="2" t="s">
        <v>14</v>
      </c>
      <c r="B14" s="3">
        <v>18455</v>
      </c>
      <c r="C14" s="3">
        <v>13706</v>
      </c>
      <c r="D14" s="3">
        <f t="shared" si="0"/>
        <v>283311</v>
      </c>
      <c r="E14" s="3">
        <v>2074.08</v>
      </c>
      <c r="F14" s="3">
        <v>0</v>
      </c>
      <c r="G14" s="3">
        <v>0</v>
      </c>
      <c r="H14" s="3">
        <v>2919.3</v>
      </c>
      <c r="I14" s="3">
        <v>0</v>
      </c>
      <c r="J14" s="3">
        <f>480.6+68.47+353.74</f>
        <v>902.8100000000001</v>
      </c>
      <c r="K14" s="3">
        <v>2965.26</v>
      </c>
      <c r="L14" s="3">
        <v>1578</v>
      </c>
      <c r="M14" s="3">
        <v>2564.25</v>
      </c>
      <c r="N14" s="3">
        <v>701.85</v>
      </c>
      <c r="O14" s="3"/>
      <c r="P14">
        <f t="shared" si="1"/>
        <v>13705.550000000001</v>
      </c>
    </row>
    <row r="15" spans="1:16" ht="12.75">
      <c r="A15" s="2" t="s">
        <v>26</v>
      </c>
      <c r="B15" s="3">
        <v>17869</v>
      </c>
      <c r="C15" s="3">
        <v>14889</v>
      </c>
      <c r="D15" s="3">
        <f t="shared" si="0"/>
        <v>286291</v>
      </c>
      <c r="E15" s="3">
        <v>2074.08</v>
      </c>
      <c r="F15" s="3">
        <v>0</v>
      </c>
      <c r="G15" s="3">
        <v>0</v>
      </c>
      <c r="H15" s="3">
        <v>2919.3</v>
      </c>
      <c r="I15" s="3">
        <v>0</v>
      </c>
      <c r="J15" s="3">
        <f>480.6+68.47+353.74</f>
        <v>902.8100000000001</v>
      </c>
      <c r="K15" s="3">
        <v>3268.58</v>
      </c>
      <c r="L15" s="3">
        <v>1735.8</v>
      </c>
      <c r="M15" s="3">
        <v>3221.75</v>
      </c>
      <c r="N15" s="3">
        <v>766.73</v>
      </c>
      <c r="O15" s="3"/>
      <c r="P15">
        <f t="shared" si="1"/>
        <v>14889.05</v>
      </c>
    </row>
    <row r="16" spans="1:16" ht="12.75">
      <c r="A16" s="2" t="s">
        <v>27</v>
      </c>
      <c r="B16" s="3">
        <v>20567</v>
      </c>
      <c r="C16" s="3">
        <v>21075</v>
      </c>
      <c r="D16" s="3">
        <f t="shared" si="0"/>
        <v>285783</v>
      </c>
      <c r="E16" s="3">
        <v>2074.08</v>
      </c>
      <c r="F16" s="3">
        <v>0</v>
      </c>
      <c r="G16" s="3">
        <v>0</v>
      </c>
      <c r="H16" s="3">
        <v>2919.3</v>
      </c>
      <c r="I16" s="3">
        <v>348</v>
      </c>
      <c r="J16" s="3">
        <f>480.6+68.47+353.74</f>
        <v>902.8100000000001</v>
      </c>
      <c r="K16" s="3">
        <v>9648.06</v>
      </c>
      <c r="L16" s="3">
        <v>1485.95</v>
      </c>
      <c r="M16" s="3">
        <v>2590.55</v>
      </c>
      <c r="N16" s="3">
        <v>1105.82</v>
      </c>
      <c r="O16" s="3"/>
      <c r="P16">
        <f>E16+F16+G16+H16+I16+J16+K16+L16+M16+N16</f>
        <v>21074.57</v>
      </c>
    </row>
    <row r="17" spans="1:16" ht="12.75">
      <c r="A17" s="2" t="s">
        <v>15</v>
      </c>
      <c r="B17" s="3">
        <v>18471</v>
      </c>
      <c r="C17" s="3">
        <v>15567</v>
      </c>
      <c r="D17" s="3">
        <f t="shared" si="0"/>
        <v>288687</v>
      </c>
      <c r="E17" s="3">
        <v>2074.08</v>
      </c>
      <c r="F17" s="3">
        <v>0</v>
      </c>
      <c r="G17" s="3">
        <v>0</v>
      </c>
      <c r="H17" s="3">
        <v>2919.3</v>
      </c>
      <c r="I17" s="3">
        <v>0</v>
      </c>
      <c r="J17" s="3">
        <f>496.8+70.02+372.61</f>
        <v>939.4300000000001</v>
      </c>
      <c r="K17" s="3">
        <v>3480.62</v>
      </c>
      <c r="L17" s="3">
        <v>1670.05</v>
      </c>
      <c r="M17" s="7">
        <v>3682</v>
      </c>
      <c r="N17" s="3">
        <v>801.91</v>
      </c>
      <c r="O17" s="3"/>
      <c r="P17">
        <f t="shared" si="1"/>
        <v>15567.39</v>
      </c>
    </row>
    <row r="18" spans="1:16" ht="12.75">
      <c r="A18" s="2" t="s">
        <v>16</v>
      </c>
      <c r="B18" s="3">
        <v>18471</v>
      </c>
      <c r="C18" s="7">
        <v>14678</v>
      </c>
      <c r="D18" s="3">
        <f t="shared" si="0"/>
        <v>292480</v>
      </c>
      <c r="E18" s="3">
        <v>2074.08</v>
      </c>
      <c r="F18" s="3">
        <v>0</v>
      </c>
      <c r="G18" s="3">
        <v>0</v>
      </c>
      <c r="H18" s="3">
        <v>2919.3</v>
      </c>
      <c r="I18" s="3">
        <v>0</v>
      </c>
      <c r="J18" s="3">
        <f>496.8+70.02+372.61</f>
        <v>939.4300000000001</v>
      </c>
      <c r="K18" s="7">
        <v>3546.99</v>
      </c>
      <c r="L18" s="7">
        <v>1643.75</v>
      </c>
      <c r="M18" s="7">
        <v>2800.95</v>
      </c>
      <c r="N18" s="7">
        <v>753.13</v>
      </c>
      <c r="O18" s="7"/>
      <c r="P18">
        <f t="shared" si="1"/>
        <v>14677.63</v>
      </c>
    </row>
    <row r="19" spans="1:16" ht="12.75">
      <c r="A19" s="2" t="s">
        <v>17</v>
      </c>
      <c r="B19" s="3">
        <v>20228</v>
      </c>
      <c r="C19" s="7">
        <v>14260</v>
      </c>
      <c r="D19" s="3">
        <f t="shared" si="0"/>
        <v>298448</v>
      </c>
      <c r="E19" s="3">
        <v>2074.08</v>
      </c>
      <c r="F19" s="3">
        <v>0</v>
      </c>
      <c r="G19" s="3">
        <v>0</v>
      </c>
      <c r="H19" s="3">
        <v>2919.3</v>
      </c>
      <c r="I19" s="3">
        <v>348</v>
      </c>
      <c r="J19" s="3">
        <f>496.8+70.02+372.61</f>
        <v>939.4300000000001</v>
      </c>
      <c r="K19" s="7">
        <v>3028.13</v>
      </c>
      <c r="L19" s="7">
        <v>1512.25</v>
      </c>
      <c r="M19" s="7">
        <v>2708.9</v>
      </c>
      <c r="N19" s="7">
        <v>730.26</v>
      </c>
      <c r="O19" s="8"/>
      <c r="P19">
        <f t="shared" si="1"/>
        <v>14260.35</v>
      </c>
    </row>
    <row r="20" spans="1:16" ht="12.75">
      <c r="A20" s="2" t="s">
        <v>18</v>
      </c>
      <c r="B20" s="3">
        <v>18562</v>
      </c>
      <c r="C20" s="3">
        <v>13352</v>
      </c>
      <c r="D20" s="3">
        <f t="shared" si="0"/>
        <v>303658</v>
      </c>
      <c r="E20" s="3">
        <v>2074.08</v>
      </c>
      <c r="F20" s="3">
        <v>0</v>
      </c>
      <c r="G20" s="3">
        <v>0</v>
      </c>
      <c r="H20" s="3">
        <v>2919.3</v>
      </c>
      <c r="I20" s="3">
        <v>0</v>
      </c>
      <c r="J20" s="3">
        <f>496.8+70.02+372.61</f>
        <v>939.4300000000001</v>
      </c>
      <c r="K20" s="3">
        <v>2477.75</v>
      </c>
      <c r="L20" s="3">
        <v>1433.35</v>
      </c>
      <c r="M20" s="3">
        <v>2827.25</v>
      </c>
      <c r="N20" s="3">
        <v>680.44</v>
      </c>
      <c r="O20" s="3"/>
      <c r="P20">
        <f t="shared" si="1"/>
        <v>13351.600000000002</v>
      </c>
    </row>
    <row r="21" spans="1:16" ht="12.75">
      <c r="A21" s="2" t="s">
        <v>19</v>
      </c>
      <c r="B21" s="3">
        <v>17141</v>
      </c>
      <c r="C21" s="3">
        <v>125246</v>
      </c>
      <c r="D21" s="3">
        <f t="shared" si="0"/>
        <v>195553</v>
      </c>
      <c r="E21" s="3">
        <v>2074.08</v>
      </c>
      <c r="F21" s="3">
        <v>0</v>
      </c>
      <c r="G21" s="3">
        <v>0</v>
      </c>
      <c r="H21" s="3">
        <v>0</v>
      </c>
      <c r="I21" s="3">
        <v>0</v>
      </c>
      <c r="J21" s="3">
        <f>496.8+70.02+372.61</f>
        <v>939.4300000000001</v>
      </c>
      <c r="K21" s="3">
        <v>110973.27</v>
      </c>
      <c r="L21" s="3">
        <v>1367.6</v>
      </c>
      <c r="M21" s="3">
        <v>3077.1</v>
      </c>
      <c r="N21" s="3">
        <v>6814.54</v>
      </c>
      <c r="O21" s="3"/>
      <c r="P21">
        <f t="shared" si="1"/>
        <v>125246.02</v>
      </c>
    </row>
    <row r="22" spans="1:16" ht="12.75">
      <c r="A22" s="2" t="s">
        <v>21</v>
      </c>
      <c r="B22" s="3">
        <v>16719</v>
      </c>
      <c r="C22" s="3">
        <v>16404</v>
      </c>
      <c r="D22" s="5">
        <f t="shared" si="0"/>
        <v>195868</v>
      </c>
      <c r="E22" s="3">
        <v>2074.08</v>
      </c>
      <c r="F22" s="3">
        <v>0</v>
      </c>
      <c r="G22" s="3">
        <v>565.45</v>
      </c>
      <c r="H22" s="3">
        <v>0</v>
      </c>
      <c r="I22" s="3">
        <v>69.6</v>
      </c>
      <c r="J22" s="3">
        <f>496.8+70.02+372.61</f>
        <v>939.4300000000001</v>
      </c>
      <c r="K22" s="3">
        <v>4780.12</v>
      </c>
      <c r="L22" s="3">
        <v>1499.1</v>
      </c>
      <c r="M22" s="3">
        <v>2932.45</v>
      </c>
      <c r="N22" s="3">
        <v>847.76</v>
      </c>
      <c r="O22" s="3">
        <v>2695.75</v>
      </c>
      <c r="P22">
        <f>E22+F22+G22+H22+I22+J22+K22+L22+M22+N22+O22</f>
        <v>16403.739999999998</v>
      </c>
    </row>
    <row r="23" spans="1:16" ht="12.75">
      <c r="A23" s="6" t="s">
        <v>20</v>
      </c>
      <c r="B23" s="6">
        <f>SUM(B11:B22)</f>
        <v>221985</v>
      </c>
      <c r="C23" s="6">
        <f>SUM(C11:C22)</f>
        <v>290077</v>
      </c>
      <c r="D23" s="6"/>
      <c r="E23" s="6">
        <f aca="true" t="shared" si="2" ref="E23:N23">SUM(E11:E22)</f>
        <v>24888.960000000006</v>
      </c>
      <c r="F23" s="6">
        <f t="shared" si="2"/>
        <v>0</v>
      </c>
      <c r="G23" s="6">
        <f t="shared" si="2"/>
        <v>565.45</v>
      </c>
      <c r="H23" s="6">
        <f t="shared" si="2"/>
        <v>28443.449999999997</v>
      </c>
      <c r="I23" s="6">
        <f t="shared" si="2"/>
        <v>1113.6</v>
      </c>
      <c r="J23" s="6">
        <f t="shared" si="2"/>
        <v>10690.830000000002</v>
      </c>
      <c r="K23" s="6">
        <f t="shared" si="2"/>
        <v>152157.72</v>
      </c>
      <c r="L23" s="6">
        <f t="shared" si="2"/>
        <v>18396.85</v>
      </c>
      <c r="M23" s="6">
        <f t="shared" si="2"/>
        <v>35807.45</v>
      </c>
      <c r="N23" s="6">
        <f t="shared" si="2"/>
        <v>15316.000000000002</v>
      </c>
      <c r="O23" s="3">
        <f>O22</f>
        <v>2695.75</v>
      </c>
      <c r="P23">
        <f>E23+F23+G23+H23+I23+J23+K23+L23+M23+N23+O23</f>
        <v>290076.06</v>
      </c>
    </row>
  </sheetData>
  <sheetProtection/>
  <mergeCells count="16">
    <mergeCell ref="O6:O9"/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2018-03-26T12:14:19Z</cp:lastPrinted>
  <dcterms:created xsi:type="dcterms:W3CDTF">2012-09-02T06:37:17Z</dcterms:created>
  <dcterms:modified xsi:type="dcterms:W3CDTF">2020-02-21T10:15:37Z</dcterms:modified>
  <cp:category/>
  <cp:version/>
  <cp:contentType/>
  <cp:contentStatus/>
</cp:coreProperties>
</file>