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<sst xmlns="http://schemas.openxmlformats.org/spreadsheetml/2006/main" count="32" uniqueCount="32">
  <si>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</si>
  <si>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</si>
  <si>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</si>
  <si>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</si>
  <si>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</si>
  <si>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</si>
  <si>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</si>
  <si>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</si>
  <si>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</si>
  <si>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</si>
  <si>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</si>
  <si>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</si>
  <si>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</si>
  <si>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</si>
  <si>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</si>
  <si>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</si>
  <si>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</si>
  <si>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</si>
  <si>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</si>
  <si>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</si>
  <si>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</si>
  <si>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</si>
  <si>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</si>
  <si>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</si>
  <si>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</si>
  <si>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</si>
  <si>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</si>
  <si>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</si>
  <si>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</si>
  <si>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</si>
  <si>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д.9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</si>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</sst>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50390625" style="0" customWidth="1"/>
    <col min="7" max="7" width="9.50390625" style="0" customWidth="1"/>
    <col min="9" max="9" width="10.50390625" style="0" customWidth="1"/>
    <col min="10" max="10" width="10.1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8" t="s">
        <v>5</v>
      </c>
      <c r="I6" s="9"/>
      <c r="J6" s="12" t="s">
        <v>28</v>
      </c>
      <c r="K6" s="12" t="s">
        <v>7</v>
      </c>
      <c r="L6" s="12" t="s">
        <v>9</v>
      </c>
      <c r="M6" s="12" t="s">
        <v>10</v>
      </c>
      <c r="N6" s="12" t="s">
        <v>25</v>
      </c>
      <c r="O6" s="10" t="s">
        <v>29</v>
      </c>
    </row>
    <row r="7" spans="1:15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22</v>
      </c>
      <c r="H7" s="15" t="s">
        <v>24</v>
      </c>
      <c r="I7" s="15" t="s">
        <v>6</v>
      </c>
      <c r="J7" s="18"/>
      <c r="K7" s="13"/>
      <c r="L7" s="13"/>
      <c r="M7" s="13"/>
      <c r="N7" s="13"/>
      <c r="O7" s="11"/>
    </row>
    <row r="8" spans="1:15" ht="12.75">
      <c r="A8" s="21"/>
      <c r="B8" s="24"/>
      <c r="C8" s="24"/>
      <c r="D8" s="24"/>
      <c r="E8" s="16"/>
      <c r="F8" s="16"/>
      <c r="G8" s="30"/>
      <c r="H8" s="16"/>
      <c r="I8" s="16"/>
      <c r="J8" s="18"/>
      <c r="K8" s="13"/>
      <c r="L8" s="13"/>
      <c r="M8" s="13"/>
      <c r="N8" s="13"/>
      <c r="O8" s="11"/>
    </row>
    <row r="9" spans="1:15" ht="12.75">
      <c r="A9" s="22"/>
      <c r="B9" s="25"/>
      <c r="C9" s="25"/>
      <c r="D9" s="25"/>
      <c r="E9" s="17"/>
      <c r="F9" s="17"/>
      <c r="G9" s="31"/>
      <c r="H9" s="17"/>
      <c r="I9" s="17"/>
      <c r="J9" s="19"/>
      <c r="K9" s="14"/>
      <c r="L9" s="14"/>
      <c r="M9" s="14"/>
      <c r="N9" s="14"/>
      <c r="O9" s="11"/>
    </row>
    <row r="10" spans="1:15" ht="12.75">
      <c r="A10" s="2" t="s">
        <v>31</v>
      </c>
      <c r="B10" s="3"/>
      <c r="C10" s="3"/>
      <c r="D10" s="3">
        <v>-184026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15763</v>
      </c>
      <c r="C11" s="3">
        <v>15772</v>
      </c>
      <c r="D11" s="3">
        <f>D10+B11-C11</f>
        <v>-184035</v>
      </c>
      <c r="E11" s="3">
        <v>4491.9</v>
      </c>
      <c r="F11" s="3">
        <v>0</v>
      </c>
      <c r="G11" s="3">
        <v>0</v>
      </c>
      <c r="H11" s="3">
        <v>3114.22</v>
      </c>
      <c r="I11" s="3">
        <v>0</v>
      </c>
      <c r="J11" s="3">
        <f>604.66+107.34</f>
        <v>712</v>
      </c>
      <c r="K11" s="3">
        <v>2148.57</v>
      </c>
      <c r="L11" s="3">
        <v>1656.83</v>
      </c>
      <c r="M11" s="3">
        <v>2822.74</v>
      </c>
      <c r="N11" s="3">
        <v>825.59</v>
      </c>
      <c r="O11" s="3"/>
      <c r="P11">
        <f>E11+F11+G11+H11+I11+J11+K11+L11+M11+N11</f>
        <v>15771.849999999999</v>
      </c>
    </row>
    <row r="12" spans="1:16" ht="12.75">
      <c r="A12" s="2" t="s">
        <v>12</v>
      </c>
      <c r="B12" s="3">
        <v>17771</v>
      </c>
      <c r="C12" s="3">
        <v>40038</v>
      </c>
      <c r="D12" s="3">
        <f>D11+B12-C12</f>
        <v>-206302</v>
      </c>
      <c r="E12" s="3">
        <v>4491.9</v>
      </c>
      <c r="F12" s="3">
        <v>0</v>
      </c>
      <c r="G12" s="3">
        <v>0</v>
      </c>
      <c r="H12" s="3">
        <v>3114.22</v>
      </c>
      <c r="I12" s="3">
        <v>0</v>
      </c>
      <c r="J12" s="3">
        <f>604.44+107.34</f>
        <v>711.7800000000001</v>
      </c>
      <c r="K12" s="3">
        <v>24838.77</v>
      </c>
      <c r="L12" s="3">
        <v>1534.1</v>
      </c>
      <c r="M12" s="3">
        <v>3190.93</v>
      </c>
      <c r="N12" s="3">
        <v>2155.86</v>
      </c>
      <c r="O12" s="3"/>
      <c r="P12">
        <f aca="true" t="shared" si="0" ref="P12:P21">E12+F12+G12+H12+I12+J12+K12+L12+M12+N12</f>
        <v>40037.56</v>
      </c>
    </row>
    <row r="13" spans="1:16" ht="12.75">
      <c r="A13" s="2" t="s">
        <v>13</v>
      </c>
      <c r="B13" s="3">
        <v>22636</v>
      </c>
      <c r="C13" s="3">
        <v>18751</v>
      </c>
      <c r="D13" s="3">
        <f aca="true" t="shared" si="1" ref="D13:D22">D12+B13-C13</f>
        <v>-202417</v>
      </c>
      <c r="E13" s="3">
        <v>4491.9</v>
      </c>
      <c r="F13" s="3">
        <v>0</v>
      </c>
      <c r="G13" s="3">
        <v>0</v>
      </c>
      <c r="H13" s="3">
        <v>3114.22</v>
      </c>
      <c r="I13" s="3">
        <v>24</v>
      </c>
      <c r="J13" s="3">
        <f>604.44+107.34</f>
        <v>711.7800000000001</v>
      </c>
      <c r="K13" s="3">
        <v>2439.97</v>
      </c>
      <c r="L13" s="3">
        <v>2025.01</v>
      </c>
      <c r="M13" s="3">
        <v>4955.14</v>
      </c>
      <c r="N13" s="3">
        <v>988.91</v>
      </c>
      <c r="O13" s="3"/>
      <c r="P13">
        <f t="shared" si="0"/>
        <v>18750.93</v>
      </c>
    </row>
    <row r="14" spans="1:16" ht="12.75">
      <c r="A14" s="2" t="s">
        <v>14</v>
      </c>
      <c r="B14" s="3">
        <v>20228</v>
      </c>
      <c r="C14" s="3">
        <v>17425</v>
      </c>
      <c r="D14" s="3">
        <f t="shared" si="1"/>
        <v>-199614</v>
      </c>
      <c r="E14" s="3">
        <v>4491.9</v>
      </c>
      <c r="F14" s="3">
        <v>0</v>
      </c>
      <c r="G14" s="3">
        <v>0</v>
      </c>
      <c r="H14" s="3">
        <v>3405.7</v>
      </c>
      <c r="I14" s="3">
        <v>0</v>
      </c>
      <c r="J14" s="3">
        <f>614.1+107.34</f>
        <v>721.44</v>
      </c>
      <c r="K14" s="3">
        <v>3057.39</v>
      </c>
      <c r="L14" s="3">
        <v>1840.92</v>
      </c>
      <c r="M14" s="3">
        <v>2991.5</v>
      </c>
      <c r="N14" s="3">
        <v>915.67</v>
      </c>
      <c r="O14" s="3"/>
      <c r="P14">
        <f t="shared" si="0"/>
        <v>17424.519999999997</v>
      </c>
    </row>
    <row r="15" spans="1:16" ht="12.75">
      <c r="A15" s="2" t="s">
        <v>26</v>
      </c>
      <c r="B15" s="3">
        <v>17071</v>
      </c>
      <c r="C15" s="3">
        <v>30229</v>
      </c>
      <c r="D15" s="3">
        <f t="shared" si="1"/>
        <v>-212772</v>
      </c>
      <c r="E15" s="3">
        <v>4491.9</v>
      </c>
      <c r="F15" s="3">
        <v>0</v>
      </c>
      <c r="G15" s="3">
        <v>0</v>
      </c>
      <c r="H15" s="3">
        <v>3405.7</v>
      </c>
      <c r="I15" s="3">
        <v>0</v>
      </c>
      <c r="J15" s="3">
        <f>614.1+107.34</f>
        <v>721.44</v>
      </c>
      <c r="K15" s="3">
        <v>14208.84</v>
      </c>
      <c r="L15" s="3">
        <v>2025.01</v>
      </c>
      <c r="M15" s="3">
        <v>3758.55</v>
      </c>
      <c r="N15" s="3">
        <v>1617.63</v>
      </c>
      <c r="O15" s="3"/>
      <c r="P15">
        <f t="shared" si="0"/>
        <v>30229.069999999996</v>
      </c>
    </row>
    <row r="16" spans="1:16" ht="12.75">
      <c r="A16" s="2" t="s">
        <v>27</v>
      </c>
      <c r="B16" s="3">
        <v>19973</v>
      </c>
      <c r="C16" s="3">
        <v>17457</v>
      </c>
      <c r="D16" s="3">
        <f t="shared" si="1"/>
        <v>-210256</v>
      </c>
      <c r="E16" s="3">
        <v>4491.9</v>
      </c>
      <c r="F16" s="3">
        <v>0</v>
      </c>
      <c r="G16" s="3">
        <v>0</v>
      </c>
      <c r="H16" s="3">
        <v>3405.7</v>
      </c>
      <c r="I16" s="3">
        <v>24</v>
      </c>
      <c r="J16" s="3">
        <f>614.1+107.34</f>
        <v>721.44</v>
      </c>
      <c r="K16" s="3">
        <v>3140.33</v>
      </c>
      <c r="L16" s="3">
        <v>1733.53</v>
      </c>
      <c r="M16" s="3">
        <v>3022.18</v>
      </c>
      <c r="N16" s="3">
        <v>917.42</v>
      </c>
      <c r="O16" s="3"/>
      <c r="P16">
        <f t="shared" si="0"/>
        <v>17456.499999999996</v>
      </c>
    </row>
    <row r="17" spans="1:16" ht="12.75">
      <c r="A17" s="2" t="s">
        <v>15</v>
      </c>
      <c r="B17" s="3">
        <v>33092</v>
      </c>
      <c r="C17" s="3">
        <v>18239</v>
      </c>
      <c r="D17" s="3">
        <f t="shared" si="1"/>
        <v>-195403</v>
      </c>
      <c r="E17" s="3">
        <v>4491.9</v>
      </c>
      <c r="F17" s="3">
        <v>0</v>
      </c>
      <c r="G17" s="3">
        <v>0</v>
      </c>
      <c r="H17" s="3">
        <v>3405.7</v>
      </c>
      <c r="I17" s="3">
        <v>0</v>
      </c>
      <c r="J17" s="3">
        <f>634.8+107.34</f>
        <v>742.14</v>
      </c>
      <c r="K17" s="3">
        <v>2395.84</v>
      </c>
      <c r="L17" s="3">
        <v>1948.31</v>
      </c>
      <c r="M17" s="7">
        <v>4295.48</v>
      </c>
      <c r="N17" s="3">
        <v>959.16</v>
      </c>
      <c r="O17" s="3"/>
      <c r="P17">
        <f t="shared" si="0"/>
        <v>18238.53</v>
      </c>
    </row>
    <row r="18" spans="1:16" ht="12.75">
      <c r="A18" s="2" t="s">
        <v>16</v>
      </c>
      <c r="B18" s="3">
        <v>33092</v>
      </c>
      <c r="C18" s="7">
        <v>23934</v>
      </c>
      <c r="D18" s="3">
        <f t="shared" si="1"/>
        <v>-186245</v>
      </c>
      <c r="E18" s="3">
        <v>4491.9</v>
      </c>
      <c r="F18" s="3">
        <v>0</v>
      </c>
      <c r="G18" s="3">
        <v>0</v>
      </c>
      <c r="H18" s="3">
        <v>3405.7</v>
      </c>
      <c r="I18" s="3">
        <v>0</v>
      </c>
      <c r="J18" s="3">
        <f>634.8+107.34</f>
        <v>742.14</v>
      </c>
      <c r="K18" s="7">
        <v>8837.25</v>
      </c>
      <c r="L18" s="7">
        <v>1917.63</v>
      </c>
      <c r="M18" s="7">
        <v>3267.63</v>
      </c>
      <c r="N18" s="7">
        <v>1271.37</v>
      </c>
      <c r="O18" s="7"/>
      <c r="P18">
        <f t="shared" si="0"/>
        <v>23933.62</v>
      </c>
    </row>
    <row r="19" spans="1:16" ht="12.75">
      <c r="A19" s="2" t="s">
        <v>17</v>
      </c>
      <c r="B19" s="3">
        <v>20660</v>
      </c>
      <c r="C19" s="7">
        <v>18148</v>
      </c>
      <c r="D19" s="3">
        <f t="shared" si="1"/>
        <v>-183733</v>
      </c>
      <c r="E19" s="3">
        <v>4450.56</v>
      </c>
      <c r="F19" s="3">
        <v>0</v>
      </c>
      <c r="G19" s="3">
        <v>0</v>
      </c>
      <c r="H19" s="3">
        <v>3405.7</v>
      </c>
      <c r="I19" s="7">
        <v>24</v>
      </c>
      <c r="J19" s="3">
        <f>634.8+107.34</f>
        <v>742.14</v>
      </c>
      <c r="K19" s="7">
        <v>3646.49</v>
      </c>
      <c r="L19" s="7">
        <v>1764.22</v>
      </c>
      <c r="M19" s="7">
        <v>3160.25</v>
      </c>
      <c r="N19" s="7">
        <v>954.17</v>
      </c>
      <c r="O19" s="7"/>
      <c r="P19">
        <f t="shared" si="0"/>
        <v>18147.53</v>
      </c>
    </row>
    <row r="20" spans="1:16" ht="12.75">
      <c r="A20" s="2" t="s">
        <v>18</v>
      </c>
      <c r="B20" s="3">
        <v>27607</v>
      </c>
      <c r="C20" s="3">
        <v>17922</v>
      </c>
      <c r="D20" s="3">
        <f t="shared" si="1"/>
        <v>-174048</v>
      </c>
      <c r="E20" s="3">
        <v>5318.57</v>
      </c>
      <c r="F20" s="3">
        <v>0</v>
      </c>
      <c r="G20" s="3">
        <v>0</v>
      </c>
      <c r="H20" s="3">
        <v>3405.7</v>
      </c>
      <c r="I20" s="3">
        <v>0</v>
      </c>
      <c r="J20" s="3">
        <f>634.8+107.34</f>
        <v>742.14</v>
      </c>
      <c r="K20" s="3">
        <v>2543.29</v>
      </c>
      <c r="L20" s="3">
        <v>1672.17</v>
      </c>
      <c r="M20" s="3">
        <v>3298.32</v>
      </c>
      <c r="N20" s="3">
        <v>941.81</v>
      </c>
      <c r="O20" s="3"/>
      <c r="P20">
        <f t="shared" si="0"/>
        <v>17922.000000000004</v>
      </c>
    </row>
    <row r="21" spans="1:16" ht="12.75">
      <c r="A21" s="2" t="s">
        <v>19</v>
      </c>
      <c r="B21" s="3">
        <v>20873</v>
      </c>
      <c r="C21" s="3">
        <v>23877</v>
      </c>
      <c r="D21" s="3">
        <f t="shared" si="1"/>
        <v>-177052</v>
      </c>
      <c r="E21" s="3">
        <v>4450.56</v>
      </c>
      <c r="F21" s="3">
        <v>0</v>
      </c>
      <c r="G21" s="3">
        <v>0</v>
      </c>
      <c r="H21" s="3">
        <v>0</v>
      </c>
      <c r="I21" s="3">
        <v>0</v>
      </c>
      <c r="J21" s="3">
        <f>634.8+107.34</f>
        <v>742.14</v>
      </c>
      <c r="K21" s="3">
        <v>12230.67</v>
      </c>
      <c r="L21" s="3">
        <v>1595.46</v>
      </c>
      <c r="M21" s="3">
        <v>3589.79</v>
      </c>
      <c r="N21" s="3">
        <v>1268.26</v>
      </c>
      <c r="O21" s="3"/>
      <c r="P21">
        <f t="shared" si="0"/>
        <v>23876.88</v>
      </c>
    </row>
    <row r="22" spans="1:16" ht="12.75">
      <c r="A22" s="2" t="s">
        <v>21</v>
      </c>
      <c r="B22" s="3">
        <v>23635</v>
      </c>
      <c r="C22" s="3">
        <v>18468</v>
      </c>
      <c r="D22" s="5">
        <f t="shared" si="1"/>
        <v>-171885</v>
      </c>
      <c r="E22" s="3">
        <v>4450.56</v>
      </c>
      <c r="F22" s="3">
        <v>0</v>
      </c>
      <c r="G22" s="3">
        <v>659.66</v>
      </c>
      <c r="H22" s="3">
        <v>0</v>
      </c>
      <c r="I22" s="3">
        <v>4.8</v>
      </c>
      <c r="J22" s="3">
        <f>634.8+107.34</f>
        <v>742.14</v>
      </c>
      <c r="K22" s="3">
        <v>3324.66</v>
      </c>
      <c r="L22" s="3">
        <v>1748.87</v>
      </c>
      <c r="M22" s="3">
        <v>3421.04</v>
      </c>
      <c r="N22" s="3">
        <v>971.76</v>
      </c>
      <c r="O22" s="3">
        <v>3144.91</v>
      </c>
      <c r="P22">
        <f>E22+F22+G22+H22+I22+J22+K22+L22+M22+N22+O22</f>
        <v>18468.4</v>
      </c>
    </row>
    <row r="23" spans="1:16" ht="12.75">
      <c r="A23" s="6" t="s">
        <v>20</v>
      </c>
      <c r="B23" s="6">
        <f>SUM(B11:B22)</f>
        <v>272401</v>
      </c>
      <c r="C23" s="6">
        <f>SUM(C11:C22)</f>
        <v>260260</v>
      </c>
      <c r="D23" s="6"/>
      <c r="E23" s="6">
        <f aca="true" t="shared" si="2" ref="E23:N23">SUM(E11:E22)</f>
        <v>54605.45</v>
      </c>
      <c r="F23" s="6">
        <f t="shared" si="2"/>
        <v>0</v>
      </c>
      <c r="G23" s="6">
        <f t="shared" si="2"/>
        <v>659.66</v>
      </c>
      <c r="H23" s="6">
        <f t="shared" si="2"/>
        <v>33182.560000000005</v>
      </c>
      <c r="I23" s="6">
        <f t="shared" si="2"/>
        <v>76.8</v>
      </c>
      <c r="J23" s="6">
        <f t="shared" si="2"/>
        <v>8752.720000000003</v>
      </c>
      <c r="K23" s="6">
        <f t="shared" si="2"/>
        <v>82812.07</v>
      </c>
      <c r="L23" s="6">
        <f t="shared" si="2"/>
        <v>21462.06</v>
      </c>
      <c r="M23" s="6">
        <f t="shared" si="2"/>
        <v>41773.55</v>
      </c>
      <c r="N23" s="6">
        <f t="shared" si="2"/>
        <v>13787.61</v>
      </c>
      <c r="O23" s="3">
        <f>O22</f>
        <v>3144.91</v>
      </c>
      <c r="P23">
        <f>E23+F23+G23+H23+I23+J23+K23+L23+M23+N23+O23</f>
        <v>260257.38999999998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2018-03-26T11:03:37Z</cp:lastPrinted>
  <dcterms:created xsi:type="dcterms:W3CDTF">2012-09-02T06:37:17Z</dcterms:created>
  <dcterms:modified xsi:type="dcterms:W3CDTF">2020-02-21T10:48:20Z</dcterms:modified>
  <cp:category/>
  <cp:version/>
  <cp:contentType/>
  <cp:contentStatus/>
</cp:coreProperties>
</file>