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<sst xmlns="http://schemas.openxmlformats.org/spreadsheetml/2006/main" count="161" uniqueCount="138">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</sst>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4.72</v>
      </c>
      <c r="M6" s="34">
        <f>L6*126.87*1.302</f>
        <v>779.6719728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1113.3451476000002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20</v>
      </c>
      <c r="M17" s="34">
        <f t="shared" si="0"/>
        <v>3303.6948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42.800000000000004</v>
      </c>
      <c r="M20" s="33">
        <f>SUM(M6:M19)</f>
        <v>7069.9068720000005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165.59</v>
      </c>
      <c r="M24" s="32">
        <f>L24*126.87*1.302*1.15</f>
        <v>31455.882261090002</v>
      </c>
    </row>
    <row r="25" spans="1:13" ht="12.75">
      <c r="A25" t="s">
        <v>107</v>
      </c>
      <c r="J25" s="20">
        <v>3</v>
      </c>
      <c r="K25" s="20" t="s">
        <v>137</v>
      </c>
      <c r="L25" s="34">
        <v>3.12</v>
      </c>
      <c r="M25" s="32">
        <f aca="true" t="shared" si="1" ref="M25:M39">L25*126.87*1.302*1.15</f>
        <v>592.68284712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91832.61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72634.08</v>
      </c>
      <c r="J40" s="20"/>
      <c r="K40" s="29" t="s">
        <v>57</v>
      </c>
      <c r="L40" s="33">
        <f>SUM(L24:L39)</f>
        <v>168.71</v>
      </c>
      <c r="M40" s="33">
        <f>SUM(M24:M39)</f>
        <v>32048.56510821</v>
      </c>
    </row>
    <row r="41" spans="2:11" ht="12.75">
      <c r="B41" t="s">
        <v>8</v>
      </c>
      <c r="F41" s="9">
        <f>F40/F39</f>
        <v>0.7909399504163064</v>
      </c>
      <c r="K41" s="1" t="s">
        <v>61</v>
      </c>
    </row>
    <row r="42" spans="1:13" ht="12.75">
      <c r="A42" s="13" t="s">
        <v>132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78218.87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/>
      <c r="L44" s="25"/>
      <c r="M44" s="34"/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(6215+1025)*1.302</f>
        <v>9426.48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2076*1.202</f>
        <v>2495.352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11921.831999999999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13298.244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13298.244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239353</v>
      </c>
      <c r="D57">
        <v>229360</v>
      </c>
      <c r="E57">
        <v>5990.2</v>
      </c>
      <c r="F57" s="35">
        <f>C57/D57*E57</f>
        <v>6251.1873936170205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7069.9068720000005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32048.56510821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0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0.26</v>
      </c>
      <c r="E64" t="s">
        <v>14</v>
      </c>
      <c r="F64" s="11">
        <f>B64*D64</f>
        <v>1557.452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47708.31137382702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0.19</v>
      </c>
      <c r="E69" t="s">
        <v>14</v>
      </c>
      <c r="F69" s="11">
        <f>B69*D69</f>
        <v>1138.138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1.13</v>
      </c>
      <c r="E72" t="s">
        <v>14</v>
      </c>
      <c r="F72" s="11">
        <f>B72*D72</f>
        <v>6768.9259999999995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7907.063999999999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2.45</v>
      </c>
      <c r="E76" t="s">
        <v>14</v>
      </c>
      <c r="F76" s="11">
        <f>B76*D76</f>
        <v>14675.99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14675.99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95511.44137382702</v>
      </c>
      <c r="J79" s="20"/>
      <c r="K79" s="20"/>
      <c r="L79" s="30" t="s">
        <v>64</v>
      </c>
      <c r="M79" s="33">
        <f>SUM(M44:M78)</f>
        <v>0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5539.663599681967</v>
      </c>
    </row>
    <row r="81" spans="1:6" ht="12.75">
      <c r="A81" s="1"/>
      <c r="B81" s="36" t="s">
        <v>128</v>
      </c>
      <c r="C81" s="36"/>
      <c r="D81" s="1"/>
      <c r="E81" s="52"/>
      <c r="F81" s="53">
        <v>3155.05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104625.474973509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43586</v>
      </c>
      <c r="C86" s="40">
        <v>13398</v>
      </c>
      <c r="D86" s="43">
        <f>F43</f>
        <v>78218.87</v>
      </c>
      <c r="E86" s="43">
        <f>F84</f>
        <v>104625.474973509</v>
      </c>
      <c r="F86" s="44">
        <f>C86+D86-E86</f>
        <v>-13008.604973509006</v>
      </c>
    </row>
    <row r="88" spans="1:6" ht="13.5" thickBot="1">
      <c r="A88" t="s">
        <v>112</v>
      </c>
      <c r="C88" s="49">
        <v>43586</v>
      </c>
      <c r="D88" s="8" t="s">
        <v>113</v>
      </c>
      <c r="E88" s="49">
        <v>43616</v>
      </c>
      <c r="F88" t="s">
        <v>114</v>
      </c>
    </row>
    <row r="89" spans="1:7" ht="13.5" thickBot="1">
      <c r="A89" t="s">
        <v>115</v>
      </c>
      <c r="F89" s="50">
        <f>E86</f>
        <v>104625.474973509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2019-08-01T13:14:02Z</dcterms:modified>
  <cp:category/>
  <cp:version/>
  <cp:contentType/>
  <cp:contentStatus/>
</cp:coreProperties>
</file>