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<sst xmlns="http://schemas.openxmlformats.org/spreadsheetml/2006/main" count="163" uniqueCount="140">
  <si>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</si>
  <si>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</si>
  <si>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</si>
  <si>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</si>
  <si>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</si>
  <si>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</si>
  <si>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</si>
  <si>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</si>
  <si>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</si>
  <si>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</si>
  <si>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</si>
  <si>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</si>
  <si>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</si>
  <si>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</si>
  <si>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</si>
  <si>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</si>
  <si>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</si>
  <si>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</si>
  <si>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</si>
  <si>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</si>
  <si>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</si>
  <si>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</si>
  <si>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</si>
  <si>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</si>
  <si>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</si>
  <si>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</si>
  <si>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</si>
  <si>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</si>
  <si>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</si>
  <si>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</si>
  <si>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</si>
  <si>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</si>
  <si>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</si>
  <si>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</si>
  <si>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</si>
  <si>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</si>
  <si>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</si>
  <si>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</si>
  <si>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</si>
  <si>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</si>
  <si>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</si>
  <si>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</si>
  <si>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</si>
  <si>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</si>
  <si>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</si>
  <si>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</si>
  <si>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</si>
  <si>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</si>
  <si>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</si>
  <si>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</si>
  <si>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</si>
  <si>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</si>
  <si>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</si>
  <si>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</si>
  <si>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</si>
  <si>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</si>
  <si>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</si>
  <si>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</si>
  <si>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</si>
  <si>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</si>
  <si>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</si>
  <si>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</si>
  <si>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</si>
  <si>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</si>
  <si>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</si>
  <si>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</si>
  <si>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</si>
  <si>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</si>
  <si>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</si>
  <si>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</si>
  <si>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</si>
  <si>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</si>
  <si>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</si>
  <si>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</si>
  <si>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</si>
  <si>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</si>
  <si>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</si>
  <si>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</si>
  <si>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</si>
  <si>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</si>
  <si>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</si>
  <si>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</si>
  <si>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</si>
  <si>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</si>
  <si>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</si>
  <si>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</si>
  <si>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</si>
  <si>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</si>
  <si>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</si>
  <si>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</si>
  <si>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</si>
  <si>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</si>
  <si>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</si>
  <si>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</si>
  <si>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</si>
  <si>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</si>
  <si>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</si>
  <si>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</si>
  <si>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</si>
  <si>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</si>
  <si>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</si>
  <si>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</si>
  <si>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</si>
  <si>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</si>
  <si>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</si>
  <si>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</si>
  <si>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</si>
  <si>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</si>
  <si>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</si>
  <si>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</si>
  <si>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</si>
  <si>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</si>
  <si>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</si>
  <si>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</si>
  <si>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</si>
  <si>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</si>
  <si>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</si>
  <si>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</si>
  <si>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</si>
  <si>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</si>
  <si>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</si>
  <si>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</si>
  <si>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</si>
  <si>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</si>
  <si>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</si>
  <si>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</si>
  <si>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</si>
  <si>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</si>
  <si>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</si>
  <si>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</si>
  <si>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</si>
  <si>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</si>
  <si>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</si>
  <si>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</si>
  <si>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</si>
  <si>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</si>
  <si>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</si>
  <si>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сентября</t>
  </si>
  <si>
    <t>за   сентябрь  2018 г.</t>
  </si>
  <si>
    <t>ост.на 01.10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</si>
</sst>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9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/>
      <c r="L24" s="25"/>
      <c r="M24" s="33">
        <f>L24*126.87*1.202*1.15</f>
        <v>0</v>
      </c>
    </row>
    <row r="25" spans="1:13" ht="12.75">
      <c r="A25" t="s">
        <v>109</v>
      </c>
      <c r="J25" s="20">
        <v>2</v>
      </c>
      <c r="K25" s="20"/>
      <c r="L25" s="49"/>
      <c r="M25" s="33">
        <f aca="true" t="shared" si="1" ref="M25:M35">L25*126.87*1.202*1.15</f>
        <v>0</v>
      </c>
    </row>
    <row r="26" spans="1:13" ht="12.75">
      <c r="A26" t="s">
        <v>110</v>
      </c>
      <c r="J26" s="20">
        <v>3</v>
      </c>
      <c r="K26" s="20"/>
      <c r="L26" s="49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/>
      <c r="L27" s="49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62757.46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62461.35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0.9952816764732033</v>
      </c>
      <c r="J42" s="20">
        <v>3</v>
      </c>
      <c r="K42" s="20"/>
      <c r="L42" s="25"/>
      <c r="M42" s="25"/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63861.35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(2800+793.33)*1.202</f>
        <v>4319.1826599999995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(160+3300)*1.202</f>
        <v>4158.92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8478.10266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6528.025000000001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0"/>
      <c r="C59" s="53"/>
      <c r="D59" s="61"/>
      <c r="E59" s="53"/>
      <c r="F59" s="61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0</v>
      </c>
    </row>
    <row r="62" spans="1:13" ht="12.75">
      <c r="A62" t="s">
        <v>18</v>
      </c>
      <c r="C62" s="53">
        <v>185357</v>
      </c>
      <c r="D62">
        <v>178887</v>
      </c>
      <c r="E62">
        <v>3177.5</v>
      </c>
      <c r="F62" s="35">
        <f>C62/D62*E62</f>
        <v>3292.4240861549474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0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0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0.39</v>
      </c>
      <c r="E69" t="s">
        <v>14</v>
      </c>
      <c r="F69" s="11">
        <f>B69*D69</f>
        <v>1239.2250000000001</v>
      </c>
    </row>
    <row r="70" spans="1:6" ht="12.75">
      <c r="A70" s="62" t="s">
        <v>80</v>
      </c>
      <c r="B70" s="62"/>
      <c r="C70" s="62"/>
      <c r="D70" s="63"/>
      <c r="E70" s="62"/>
      <c r="F70" s="63">
        <v>11980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17885.653723554948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</v>
      </c>
      <c r="E77" t="s">
        <v>14</v>
      </c>
      <c r="F77" s="11">
        <f>B77*D77</f>
        <v>2859.75</v>
      </c>
    </row>
    <row r="78" spans="1:6" ht="12.75">
      <c r="A78" s="4" t="s">
        <v>28</v>
      </c>
      <c r="F78" s="32">
        <f>F74+F77</f>
        <v>3654.125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2.26</v>
      </c>
      <c r="E81" t="s">
        <v>14</v>
      </c>
      <c r="F81" s="11">
        <f>B81*D81</f>
        <v>7181.15</v>
      </c>
    </row>
    <row r="82" spans="1:9" ht="12.75">
      <c r="A82" s="4" t="s">
        <v>31</v>
      </c>
      <c r="F82" s="8">
        <f>SUM(F81)</f>
        <v>7181.15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50032.05638355495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2901.859270246187</v>
      </c>
    </row>
    <row r="86" spans="1:6" ht="12.75">
      <c r="A86" s="1"/>
      <c r="B86" s="36" t="s">
        <v>132</v>
      </c>
      <c r="C86" s="36"/>
      <c r="D86" s="1"/>
      <c r="E86" s="58"/>
      <c r="F86" s="59">
        <v>8370.18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f>2330.51+449.44</f>
        <v>2779.9500000000003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64687.63565380113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43344</v>
      </c>
      <c r="C91" s="40">
        <v>-260274</v>
      </c>
      <c r="D91" s="42">
        <f>F44</f>
        <v>63861.35</v>
      </c>
      <c r="E91" s="42">
        <f>F89</f>
        <v>64687.63565380113</v>
      </c>
      <c r="F91" s="43">
        <f>C91+D91-E91</f>
        <v>-261100.2856538011</v>
      </c>
    </row>
    <row r="93" spans="1:6" ht="13.5" thickBot="1">
      <c r="A93" t="s">
        <v>115</v>
      </c>
      <c r="C93" s="55">
        <v>43344</v>
      </c>
      <c r="D93" s="8" t="s">
        <v>116</v>
      </c>
      <c r="E93" s="55">
        <v>43373</v>
      </c>
      <c r="F93" t="s">
        <v>117</v>
      </c>
    </row>
    <row r="94" spans="1:7" ht="13.5" thickBot="1">
      <c r="A94" t="s">
        <v>118</v>
      </c>
      <c r="F94" s="56">
        <f>E91</f>
        <v>64687.63565380113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2018-12-13T09:54:41Z</dcterms:modified>
  <cp:category/>
  <cp:version/>
  <cp:contentType/>
  <cp:contentStatus/>
</cp:coreProperties>
</file>