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<sst xmlns="http://schemas.openxmlformats.org/spreadsheetml/2006/main" count="157" uniqueCount="137">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</sst>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48" fillId="0" borderId="0" xfId="0" applyFont="1" applyAlignment="1">
      <alignment/>
    </xf>
    <xf numFmtId="2" fontId="0" fillId="32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24" sqref="K24:L24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8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910.4115078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1059.859293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455.96824260000005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1219.98192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219.5967456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104</v>
      </c>
      <c r="J20" s="20"/>
      <c r="K20" s="27" t="s">
        <v>57</v>
      </c>
      <c r="L20" s="28">
        <f>SUM(L6:L19)</f>
        <v>25.85</v>
      </c>
      <c r="M20" s="34">
        <f>SUM(M6:M19)</f>
        <v>3942.066579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 aca="true" t="shared" si="1" ref="M24:M35">L24*126.87*1.202*1.15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 t="shared" si="1"/>
        <v>0</v>
      </c>
    </row>
    <row r="26" spans="1:13" ht="12.75">
      <c r="A26" t="s">
        <v>109</v>
      </c>
      <c r="J26" s="20">
        <v>3</v>
      </c>
      <c r="K26" s="20"/>
      <c r="L26" s="46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41843.22</f>
        <v>41843.22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36257.74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0.8665140971464432</v>
      </c>
      <c r="J42" s="20">
        <v>3</v>
      </c>
      <c r="K42" s="20"/>
      <c r="L42" s="25"/>
      <c r="M42" s="25"/>
    </row>
    <row r="43" spans="1:13" ht="12.75">
      <c r="A43" t="s">
        <v>128</v>
      </c>
      <c r="E43" s="62"/>
      <c r="F43" s="5">
        <f>(513.2*13.81)+250+400</f>
        <v>7737.292000000001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43995.032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(4480+695)*1.202</f>
        <v>6220.349999999999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8624.349999999999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5660.356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5660.356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185357</v>
      </c>
      <c r="D58">
        <v>228897.7</v>
      </c>
      <c r="E58">
        <v>2844.4</v>
      </c>
      <c r="F58" s="35">
        <f>C58/D58*E58</f>
        <v>2303.340971971322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3942.066579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0.28</v>
      </c>
      <c r="E65" t="s">
        <v>14</v>
      </c>
      <c r="F65" s="11">
        <f>B65*D65</f>
        <v>796.4320000000001</v>
      </c>
    </row>
    <row r="66" spans="1:6" ht="12.75">
      <c r="A66" s="53" t="s">
        <v>77</v>
      </c>
      <c r="B66" s="53" t="s">
        <v>78</v>
      </c>
      <c r="C66" s="53"/>
      <c r="D66" s="63"/>
      <c r="E66" s="53"/>
      <c r="F66" s="63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7041.839550971322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0.25</v>
      </c>
      <c r="E70" t="s">
        <v>14</v>
      </c>
      <c r="F70" s="11">
        <f>B70*D70</f>
        <v>711.1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0.92</v>
      </c>
      <c r="F73" s="11">
        <f>B73*D73</f>
        <v>2616.8480000000004</v>
      </c>
    </row>
    <row r="74" spans="1:6" ht="12.75">
      <c r="A74" s="4" t="s">
        <v>28</v>
      </c>
      <c r="B74" s="1"/>
      <c r="F74" s="32">
        <f>F70+F73</f>
        <v>3327.9480000000003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2.34</v>
      </c>
      <c r="F77" s="5">
        <f>B77*D77</f>
        <v>6655.896</v>
      </c>
    </row>
    <row r="78" spans="1:6" ht="12.75">
      <c r="A78" s="4" t="s">
        <v>30</v>
      </c>
      <c r="B78" s="1"/>
      <c r="F78" s="8">
        <f>SUM(F77)</f>
        <v>6655.896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31310.389550971322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1816.0025939563366</v>
      </c>
      <c r="I81" s="7"/>
    </row>
    <row r="82" spans="1:9" ht="12.75">
      <c r="A82" s="1"/>
      <c r="B82" s="36" t="s">
        <v>130</v>
      </c>
      <c r="C82" s="45"/>
      <c r="D82" s="1"/>
      <c r="E82" s="59"/>
      <c r="F82" s="64">
        <v>0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4.25">
      <c r="A85" s="12" t="s">
        <v>33</v>
      </c>
      <c r="B85" s="12"/>
      <c r="C85" s="12"/>
      <c r="D85" s="12"/>
      <c r="E85" s="12"/>
      <c r="F85" s="42">
        <f>F80+F81+F82+F83+F84</f>
        <v>33352.86214492766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43313</v>
      </c>
      <c r="C87" s="40">
        <v>-224382</v>
      </c>
      <c r="D87" s="43">
        <f>F44</f>
        <v>43995.032</v>
      </c>
      <c r="E87" s="43">
        <f>F85</f>
        <v>33352.86214492766</v>
      </c>
      <c r="F87" s="44">
        <f>C87+D87-E87</f>
        <v>-213739.83014492766</v>
      </c>
    </row>
    <row r="89" spans="1:6" ht="13.5" thickBot="1">
      <c r="A89" t="s">
        <v>113</v>
      </c>
      <c r="C89" s="55">
        <v>43313</v>
      </c>
      <c r="D89" s="8" t="s">
        <v>114</v>
      </c>
      <c r="E89" s="55">
        <v>43343</v>
      </c>
      <c r="F89" t="s">
        <v>115</v>
      </c>
    </row>
    <row r="90" spans="1:7" ht="13.5" thickBot="1">
      <c r="A90" t="s">
        <v>116</v>
      </c>
      <c r="F90" s="56">
        <f>E87</f>
        <v>33352.86214492766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2018-11-08T11:43:26Z</dcterms:modified>
  <cp:category/>
  <cp:version/>
  <cp:contentType/>
  <cp:contentStatus/>
</cp:coreProperties>
</file>