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<sst xmlns="http://schemas.openxmlformats.org/spreadsheetml/2006/main" count="162" uniqueCount="139">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</sst>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568.8165702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568.8165702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1906.22175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343.119915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22.71</v>
      </c>
      <c r="M20" s="33">
        <f>SUM(M6:M19)</f>
        <v>3463.2236754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f>0.07*7.1</f>
        <v>0.497</v>
      </c>
      <c r="M24" s="32">
        <f>L24*126.87*1.202*1.15</f>
        <v>87.160083297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8">L25*126.87*1.202*1.15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52394.82</v>
      </c>
      <c r="J39" s="20"/>
      <c r="K39" s="29" t="s">
        <v>57</v>
      </c>
      <c r="L39" s="28">
        <f>SUM(L24:L37)</f>
        <v>0.497</v>
      </c>
      <c r="M39" s="33">
        <f>SUM(M24:M38)</f>
        <v>87.160083297</v>
      </c>
    </row>
    <row r="40" spans="1:11" ht="12.75">
      <c r="A40" t="s">
        <v>7</v>
      </c>
      <c r="F40" s="5">
        <v>60470.17</v>
      </c>
      <c r="K40" s="1" t="s">
        <v>61</v>
      </c>
    </row>
    <row r="41" spans="2:13" ht="12.75">
      <c r="B41" t="s">
        <v>8</v>
      </c>
      <c r="F41" s="9">
        <f>F40/F39</f>
        <v>1.1541249688423398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61770.17</v>
      </c>
      <c r="J43" s="20">
        <v>1</v>
      </c>
      <c r="K43" s="20" t="s">
        <v>137</v>
      </c>
      <c r="L43" s="25" t="s">
        <v>138</v>
      </c>
      <c r="M43" s="25">
        <f>7*11.6</f>
        <v>81.2</v>
      </c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8"/>
    </row>
    <row r="48" spans="1:13" ht="12.75">
      <c r="A48" t="s">
        <v>12</v>
      </c>
      <c r="F48" s="11">
        <f>(5040+810)*1.202</f>
        <v>7031.7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(2500+440)*1.202</f>
        <v>3533.8799999999997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10565.58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6913.26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6913.26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185738</v>
      </c>
      <c r="D57">
        <v>178887</v>
      </c>
      <c r="E57">
        <v>3474</v>
      </c>
      <c r="F57" s="34">
        <f>C57/D57*E57</f>
        <v>3607.046973787922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3463.2236754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87.160083297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81.2</v>
      </c>
    </row>
    <row r="61" spans="1:6" ht="12.75">
      <c r="A61" t="s">
        <v>22</v>
      </c>
      <c r="F61" s="11">
        <f>M60</f>
        <v>81.2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0.34</v>
      </c>
      <c r="E64" t="s">
        <v>14</v>
      </c>
      <c r="F64" s="11">
        <f>B64*D64</f>
        <v>1181.16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8419.790732484922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0.25</v>
      </c>
      <c r="E69" t="s">
        <v>14</v>
      </c>
      <c r="F69" s="11">
        <f>B69*D69</f>
        <v>868.5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0.98</v>
      </c>
      <c r="E72" t="s">
        <v>14</v>
      </c>
      <c r="F72" s="11">
        <f>B72*D72</f>
        <v>3404.52</v>
      </c>
    </row>
    <row r="73" spans="1:6" ht="12.75">
      <c r="A73" s="4" t="s">
        <v>29</v>
      </c>
      <c r="F73" s="31">
        <f>F69+F72</f>
        <v>4273.02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</v>
      </c>
      <c r="E76" t="s">
        <v>14</v>
      </c>
      <c r="F76" s="11">
        <f>B76*D76</f>
        <v>6948</v>
      </c>
    </row>
    <row r="77" spans="1:6" ht="12.75">
      <c r="A77" s="4" t="s">
        <v>31</v>
      </c>
      <c r="F77" s="8">
        <f>SUM(F76)</f>
        <v>6948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37119.65073248492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2152.9397424841254</v>
      </c>
    </row>
    <row r="81" spans="1:6" ht="12.75">
      <c r="A81" s="1"/>
      <c r="B81" s="35" t="s">
        <v>129</v>
      </c>
      <c r="C81" s="35"/>
      <c r="D81" s="1"/>
      <c r="E81" s="59"/>
      <c r="F81" s="60">
        <v>2628</v>
      </c>
    </row>
    <row r="82" spans="1:6" ht="12.75">
      <c r="A82" s="1"/>
      <c r="B82" s="35" t="s">
        <v>130</v>
      </c>
      <c r="C82" s="35"/>
      <c r="D82" s="1"/>
      <c r="E82" s="59"/>
      <c r="F82" s="60">
        <v>486.39</v>
      </c>
    </row>
    <row r="83" spans="1:6" ht="12.75">
      <c r="A83" s="1"/>
      <c r="B83" s="35" t="s">
        <v>131</v>
      </c>
      <c r="C83" s="35"/>
      <c r="D83" s="1"/>
      <c r="E83" s="59"/>
      <c r="F83" s="60">
        <f>1935.15+375.84</f>
        <v>2310.9900000000002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44697.97047496904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43374</v>
      </c>
      <c r="C86" s="39">
        <v>-362979</v>
      </c>
      <c r="D86" s="44">
        <f>F43</f>
        <v>61770.17</v>
      </c>
      <c r="E86" s="44">
        <f>F84</f>
        <v>44697.97047496904</v>
      </c>
      <c r="F86" s="45">
        <f>C86+D86-E86</f>
        <v>-345906.8004749691</v>
      </c>
    </row>
    <row r="88" spans="1:6" ht="13.5" thickBot="1">
      <c r="A88" t="s">
        <v>112</v>
      </c>
      <c r="C88" s="56">
        <v>43374</v>
      </c>
      <c r="D88" s="8" t="s">
        <v>113</v>
      </c>
      <c r="E88" s="56">
        <v>43404</v>
      </c>
      <c r="F88" t="s">
        <v>114</v>
      </c>
    </row>
    <row r="89" spans="1:7" ht="13.5" thickBot="1">
      <c r="A89" t="s">
        <v>115</v>
      </c>
      <c r="F89" s="57">
        <f>E86</f>
        <v>44697.97047496904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2019-01-17T10:38:20Z</dcterms:modified>
  <cp:category/>
  <cp:version/>
  <cp:contentType/>
  <cp:contentStatus/>
</cp:coreProperties>
</file>