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<sst xmlns="http://schemas.openxmlformats.org/spreadsheetml/2006/main" count="163" uniqueCount="140">
  <si>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</si>
  <si>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</si>
  <si>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</si>
  <si>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</si>
  <si>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</si>
  <si>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</si>
  <si>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</si>
  <si>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</si>
  <si>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</si>
  <si>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</si>
  <si>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</si>
  <si>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</si>
  <si>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</si>
  <si>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</si>
  <si>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</si>
  <si>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</si>
  <si>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</si>
  <si>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</si>
  <si>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</si>
  <si>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</si>
  <si>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</si>
  <si>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</si>
  <si>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</si>
  <si>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</si>
  <si>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</si>
  <si>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</si>
  <si>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</si>
  <si>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</si>
  <si>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</si>
  <si>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</si>
  <si>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</si>
  <si>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</si>
  <si>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</si>
  <si>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</si>
  <si>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</si>
  <si>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</si>
  <si>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</si>
  <si>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</si>
  <si>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</si>
  <si>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</si>
  <si>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</si>
  <si>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</si>
  <si>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</si>
  <si>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</si>
  <si>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</si>
  <si>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</si>
  <si>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</si>
  <si>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</si>
  <si>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</si>
  <si>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</si>
  <si>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</si>
  <si>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</si>
  <si>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</si>
  <si>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</si>
  <si>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</si>
  <si>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</si>
  <si>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</si>
  <si>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</si>
  <si>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</si>
  <si>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</si>
  <si>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</si>
  <si>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</si>
  <si>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</si>
  <si>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</si>
  <si>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</si>
  <si>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</si>
  <si>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</si>
  <si>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</si>
  <si>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</si>
  <si>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</si>
  <si>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</si>
  <si>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</si>
  <si>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</si>
  <si>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</si>
  <si>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</si>
  <si>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</si>
  <si>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</si>
  <si>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</si>
  <si>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</si>
  <si>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</si>
  <si>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</si>
  <si>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</si>
  <si>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</si>
  <si>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</si>
  <si>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</si>
  <si>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</si>
  <si>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</si>
  <si>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</si>
  <si>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</si>
  <si>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</si>
  <si>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</si>
  <si>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</si>
  <si>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</si>
  <si>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</si>
  <si>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</si>
  <si>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</si>
  <si>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</si>
  <si>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</si>
  <si>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</si>
  <si>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</si>
  <si>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</si>
  <si>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</si>
  <si>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</si>
  <si>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</si>
  <si>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</si>
  <si>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</si>
  <si>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</si>
  <si>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</si>
  <si>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</si>
  <si>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</si>
  <si>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</si>
  <si>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</si>
  <si>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</si>
  <si>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</si>
  <si>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</si>
  <si>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</si>
  <si>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</si>
  <si>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</si>
  <si>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</si>
  <si>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</si>
  <si>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</si>
  <si>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</si>
  <si>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</si>
  <si>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</si>
  <si>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</si>
  <si>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</si>
  <si>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</si>
  <si>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</si>
  <si>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</si>
  <si>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</si>
  <si>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</si>
  <si>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</si>
  <si>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</si>
  <si>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</si>
  <si>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</si>
  <si>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промывка, опрессовка системы отопления</t>
  </si>
  <si>
    <t>демонтаж, монтаж эл.узла (1шт)</t>
  </si>
  <si>
    <t>смена ламп (3шт) п-д5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</si>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</sst>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1291.6558578000001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17.82</v>
      </c>
      <c r="M20" s="32">
        <f>SUM(M6:M19)</f>
        <v>2717.5097268000004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83.2</v>
      </c>
      <c r="M24" s="31">
        <f>L24*126.87*1.202*1.15</f>
        <v>14590.983763199998</v>
      </c>
    </row>
    <row r="25" spans="1:13" ht="12.75">
      <c r="A25" t="s">
        <v>106</v>
      </c>
      <c r="J25" s="20">
        <v>2</v>
      </c>
      <c r="K25" s="20" t="s">
        <v>136</v>
      </c>
      <c r="L25" s="46">
        <v>3.12</v>
      </c>
      <c r="M25" s="31">
        <f aca="true" t="shared" si="1" ref="M25:M37">L25*126.87*1.202*1.15</f>
        <v>547.16189112</v>
      </c>
    </row>
    <row r="26" spans="1:13" ht="12.75">
      <c r="A26" t="s">
        <v>107</v>
      </c>
      <c r="J26" s="20">
        <v>3</v>
      </c>
      <c r="K26" s="20" t="s">
        <v>137</v>
      </c>
      <c r="L26" s="46">
        <v>0.21</v>
      </c>
      <c r="M26" s="31">
        <f t="shared" si="1"/>
        <v>36.828204209999996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86.53</v>
      </c>
      <c r="M38" s="32">
        <f>SUM(M24:M37)</f>
        <v>15174.973858529998</v>
      </c>
    </row>
    <row r="39" ht="12.75">
      <c r="K39" s="1" t="s">
        <v>62</v>
      </c>
    </row>
    <row r="40" spans="1:13" ht="12.75">
      <c r="A40" s="2" t="s">
        <v>6</v>
      </c>
      <c r="F40" s="11">
        <v>47622.37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40982.8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0.8605787574200948</v>
      </c>
      <c r="J42" s="20">
        <v>1</v>
      </c>
      <c r="K42" s="20" t="s">
        <v>138</v>
      </c>
      <c r="L42" s="25" t="s">
        <v>139</v>
      </c>
      <c r="M42" s="25">
        <f>3*15</f>
        <v>45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42280.834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(5040+810)*1.202</f>
        <v>7031.7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6251.187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185357</v>
      </c>
      <c r="D58">
        <v>228897.7</v>
      </c>
      <c r="E58">
        <v>3141.3</v>
      </c>
      <c r="F58" s="36">
        <f>C58/D58*E58</f>
        <v>2543.7649399710003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2717.5097268000004</v>
      </c>
      <c r="J59" s="20"/>
      <c r="K59" s="20"/>
      <c r="L59" s="34" t="s">
        <v>65</v>
      </c>
      <c r="M59" s="35">
        <f>SUM(M42:M58)</f>
        <v>45</v>
      </c>
    </row>
    <row r="60" spans="1:6" ht="12.75">
      <c r="A60" t="s">
        <v>21</v>
      </c>
      <c r="F60" s="11">
        <f>M38</f>
        <v>15174.973858529998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M59</f>
        <v>45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0.26</v>
      </c>
      <c r="E65" t="s">
        <v>14</v>
      </c>
      <c r="F65" s="11">
        <f>B65*D65</f>
        <v>816.738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21297.986525301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0.26</v>
      </c>
      <c r="E70" t="s">
        <v>14</v>
      </c>
      <c r="F70" s="11">
        <f>B70*D70</f>
        <v>816.738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1.12</v>
      </c>
      <c r="E73" t="s">
        <v>14</v>
      </c>
      <c r="F73" s="11">
        <f>B73*D73</f>
        <v>3518.2560000000003</v>
      </c>
    </row>
    <row r="74" spans="1:6" ht="12.75">
      <c r="A74" s="4" t="s">
        <v>29</v>
      </c>
      <c r="F74" s="33">
        <f>F70+F73</f>
        <v>4334.994000000001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2.02</v>
      </c>
      <c r="E77" t="s">
        <v>14</v>
      </c>
      <c r="F77" s="5">
        <f>B77*D77</f>
        <v>6345.426</v>
      </c>
    </row>
    <row r="78" spans="1:6" ht="12.75">
      <c r="A78" s="4" t="s">
        <v>32</v>
      </c>
      <c r="F78" s="33">
        <f>SUM(F77)</f>
        <v>6345.426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47184.493525301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2736.7006244674576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1822.08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2489.28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54574.774149768455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43282</v>
      </c>
      <c r="C87" s="41">
        <v>31337</v>
      </c>
      <c r="D87" s="44">
        <f>F44</f>
        <v>42280.834</v>
      </c>
      <c r="E87" s="44">
        <f>F85</f>
        <v>54574.774149768455</v>
      </c>
      <c r="F87" s="45">
        <f>C87+D87-E87</f>
        <v>19043.059850231548</v>
      </c>
    </row>
    <row r="89" spans="1:6" ht="13.5" thickBot="1">
      <c r="A89" t="s">
        <v>111</v>
      </c>
      <c r="C89" s="54">
        <v>43282</v>
      </c>
      <c r="D89" s="8" t="s">
        <v>112</v>
      </c>
      <c r="E89" s="54">
        <v>43312</v>
      </c>
      <c r="F89" t="s">
        <v>113</v>
      </c>
    </row>
    <row r="90" spans="1:7" ht="13.5" thickBot="1">
      <c r="A90" t="s">
        <v>114</v>
      </c>
      <c r="F90" s="55">
        <f>E87</f>
        <v>54574.774149768455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2018-10-09T06:51:00Z</dcterms:modified>
  <cp:category/>
  <cp:version/>
  <cp:contentType/>
  <cp:contentStatus/>
</cp:coreProperties>
</file>