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<sst xmlns="http://schemas.openxmlformats.org/spreadsheetml/2006/main" count="32" uniqueCount="32">
  <si>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</si>
  <si>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</si>
  <si>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</si>
  <si>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</si>
  <si>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</si>
  <si>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</si>
  <si>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</si>
  <si>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</si>
  <si>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</si>
  <si>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</si>
  <si>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</si>
  <si>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</si>
  <si>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</si>
  <si>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</si>
  <si>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</si>
  <si>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</si>
  <si>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</si>
  <si>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</si>
  <si>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</si>
  <si>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</si>
  <si>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</si>
  <si>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</si>
  <si>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</si>
  <si>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</si>
  <si>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</si>
  <si>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</si>
  <si>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</si>
  <si>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</si>
  <si>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</si>
  <si>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</si>
  <si>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2018 год по ул. Белякова д.18 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</si>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</sst>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9.875" style="0" customWidth="1"/>
    <col min="7" max="7" width="6.125" style="0" customWidth="1"/>
    <col min="9" max="9" width="11.50390625" style="0" customWidth="1"/>
    <col min="10" max="10" width="9.6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8" t="s">
        <v>5</v>
      </c>
      <c r="I6" s="9"/>
      <c r="J6" s="11" t="s">
        <v>28</v>
      </c>
      <c r="K6" s="11" t="s">
        <v>7</v>
      </c>
      <c r="L6" s="11" t="s">
        <v>9</v>
      </c>
      <c r="M6" s="11" t="s">
        <v>10</v>
      </c>
      <c r="N6" s="11" t="s">
        <v>25</v>
      </c>
      <c r="O6" s="19" t="s">
        <v>29</v>
      </c>
    </row>
    <row r="7" spans="1:15" ht="12.75" customHeight="1">
      <c r="A7" s="22"/>
      <c r="B7" s="25"/>
      <c r="C7" s="25"/>
      <c r="D7" s="25"/>
      <c r="E7" s="14" t="s">
        <v>3</v>
      </c>
      <c r="F7" s="14" t="s">
        <v>4</v>
      </c>
      <c r="G7" s="30" t="s">
        <v>22</v>
      </c>
      <c r="H7" s="14" t="s">
        <v>24</v>
      </c>
      <c r="I7" s="14" t="s">
        <v>6</v>
      </c>
      <c r="J7" s="17"/>
      <c r="K7" s="12"/>
      <c r="L7" s="12"/>
      <c r="M7" s="12"/>
      <c r="N7" s="12"/>
      <c r="O7" s="20"/>
    </row>
    <row r="8" spans="1:15" ht="12.75">
      <c r="A8" s="22"/>
      <c r="B8" s="25"/>
      <c r="C8" s="25"/>
      <c r="D8" s="25"/>
      <c r="E8" s="15"/>
      <c r="F8" s="15"/>
      <c r="G8" s="31"/>
      <c r="H8" s="15"/>
      <c r="I8" s="15"/>
      <c r="J8" s="17"/>
      <c r="K8" s="12"/>
      <c r="L8" s="12"/>
      <c r="M8" s="12"/>
      <c r="N8" s="12"/>
      <c r="O8" s="20"/>
    </row>
    <row r="9" spans="1:15" ht="12.75">
      <c r="A9" s="23"/>
      <c r="B9" s="26"/>
      <c r="C9" s="26"/>
      <c r="D9" s="26"/>
      <c r="E9" s="16"/>
      <c r="F9" s="16"/>
      <c r="G9" s="32"/>
      <c r="H9" s="16"/>
      <c r="I9" s="16"/>
      <c r="J9" s="18"/>
      <c r="K9" s="13"/>
      <c r="L9" s="13"/>
      <c r="M9" s="13"/>
      <c r="N9" s="13"/>
      <c r="O9" s="20"/>
    </row>
    <row r="10" spans="1:15" ht="12.75">
      <c r="A10" s="2" t="s">
        <v>31</v>
      </c>
      <c r="B10" s="3"/>
      <c r="C10" s="3"/>
      <c r="D10" s="3">
        <v>-77777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35463</v>
      </c>
      <c r="C11" s="3">
        <v>35728</v>
      </c>
      <c r="D11" s="3">
        <f>D10+B11-C11</f>
        <v>-78042</v>
      </c>
      <c r="E11" s="3">
        <v>2274.18</v>
      </c>
      <c r="F11" s="3">
        <v>0</v>
      </c>
      <c r="G11" s="3">
        <v>0</v>
      </c>
      <c r="H11" s="3">
        <v>6275.41</v>
      </c>
      <c r="I11" s="3">
        <v>0</v>
      </c>
      <c r="J11" s="3">
        <f aca="true" t="shared" si="0" ref="J11:J16">1379.4+285.28</f>
        <v>1664.68</v>
      </c>
      <c r="K11" s="3">
        <v>13282.63</v>
      </c>
      <c r="L11" s="3">
        <v>4151.91</v>
      </c>
      <c r="M11" s="3">
        <v>6212.02</v>
      </c>
      <c r="N11" s="3">
        <v>1867.38</v>
      </c>
      <c r="O11" s="3"/>
      <c r="P11">
        <f>E11+F11+G11+H11+I11+J11+K11+L11+M11+N11</f>
        <v>35728.21</v>
      </c>
    </row>
    <row r="12" spans="1:16" ht="12.75">
      <c r="A12" s="2" t="s">
        <v>12</v>
      </c>
      <c r="B12" s="3">
        <v>42234</v>
      </c>
      <c r="C12" s="3">
        <v>38048</v>
      </c>
      <c r="D12" s="3">
        <f aca="true" t="shared" si="1" ref="D12:D22">D11+B12-C12</f>
        <v>-73856</v>
      </c>
      <c r="E12" s="3">
        <v>5942.69</v>
      </c>
      <c r="F12" s="3">
        <v>1502.5</v>
      </c>
      <c r="G12" s="3">
        <v>0</v>
      </c>
      <c r="H12" s="3">
        <v>6307.11</v>
      </c>
      <c r="I12" s="3">
        <v>0</v>
      </c>
      <c r="J12" s="3">
        <f t="shared" si="0"/>
        <v>1664.68</v>
      </c>
      <c r="K12" s="3">
        <v>9955.96</v>
      </c>
      <c r="L12" s="3">
        <v>3834.97</v>
      </c>
      <c r="M12" s="3">
        <v>6845.9</v>
      </c>
      <c r="N12" s="3">
        <v>1994.57</v>
      </c>
      <c r="O12" s="3"/>
      <c r="P12">
        <f>E12+F12+G12+H12+I12+J12+K12+L12+M12+N12</f>
        <v>38048.38</v>
      </c>
    </row>
    <row r="13" spans="1:16" ht="12.75">
      <c r="A13" s="2" t="s">
        <v>13</v>
      </c>
      <c r="B13" s="3">
        <v>38148</v>
      </c>
      <c r="C13" s="3">
        <v>39432</v>
      </c>
      <c r="D13" s="3">
        <f t="shared" si="1"/>
        <v>-75140</v>
      </c>
      <c r="E13" s="3">
        <v>7709.96</v>
      </c>
      <c r="F13" s="3">
        <v>1923.2</v>
      </c>
      <c r="G13" s="3">
        <v>0</v>
      </c>
      <c r="H13" s="3">
        <v>6307.11</v>
      </c>
      <c r="I13" s="3">
        <v>353.48</v>
      </c>
      <c r="J13" s="3">
        <f t="shared" si="0"/>
        <v>1664.68</v>
      </c>
      <c r="K13" s="3">
        <v>7739.89</v>
      </c>
      <c r="L13" s="3">
        <v>4468.85</v>
      </c>
      <c r="M13" s="3">
        <v>7194.54</v>
      </c>
      <c r="N13" s="3">
        <v>2070.43</v>
      </c>
      <c r="O13" s="3"/>
      <c r="P13">
        <f aca="true" t="shared" si="2" ref="P13:P21">E13+F13+G13+H13+I13+J13+K13+L13+M13+N13</f>
        <v>39432.14</v>
      </c>
    </row>
    <row r="14" spans="1:16" ht="12.75">
      <c r="A14" s="2" t="s">
        <v>14</v>
      </c>
      <c r="B14" s="3">
        <v>41074</v>
      </c>
      <c r="C14" s="3">
        <v>38950</v>
      </c>
      <c r="D14" s="3">
        <f t="shared" si="1"/>
        <v>-73016</v>
      </c>
      <c r="E14" s="3">
        <v>7709.96</v>
      </c>
      <c r="F14" s="3">
        <v>1923.2</v>
      </c>
      <c r="G14" s="3">
        <v>0</v>
      </c>
      <c r="H14" s="3">
        <v>6307.11</v>
      </c>
      <c r="I14" s="3">
        <v>0</v>
      </c>
      <c r="J14" s="3">
        <f t="shared" si="0"/>
        <v>1664.68</v>
      </c>
      <c r="K14" s="3">
        <v>9032.08</v>
      </c>
      <c r="L14" s="3">
        <v>3898.36</v>
      </c>
      <c r="M14" s="3">
        <v>6370.49</v>
      </c>
      <c r="N14" s="3">
        <v>2043.99</v>
      </c>
      <c r="O14" s="3"/>
      <c r="P14">
        <f t="shared" si="2"/>
        <v>38949.869999999995</v>
      </c>
    </row>
    <row r="15" spans="1:16" ht="12.75">
      <c r="A15" s="2" t="s">
        <v>26</v>
      </c>
      <c r="B15" s="3">
        <v>44929</v>
      </c>
      <c r="C15" s="3">
        <v>39186</v>
      </c>
      <c r="D15" s="3">
        <f t="shared" si="1"/>
        <v>-67273</v>
      </c>
      <c r="E15" s="3">
        <v>7031.7</v>
      </c>
      <c r="F15" s="3">
        <v>1923.2</v>
      </c>
      <c r="G15" s="3">
        <v>0</v>
      </c>
      <c r="H15" s="3">
        <v>6307.11</v>
      </c>
      <c r="I15" s="3">
        <v>0</v>
      </c>
      <c r="J15" s="3">
        <f t="shared" si="0"/>
        <v>1664.68</v>
      </c>
      <c r="K15" s="3">
        <v>10123.81</v>
      </c>
      <c r="L15" s="3">
        <v>3676.5</v>
      </c>
      <c r="M15" s="3">
        <v>6402.19</v>
      </c>
      <c r="N15" s="3">
        <v>2056.94</v>
      </c>
      <c r="O15" s="3"/>
      <c r="P15">
        <f t="shared" si="2"/>
        <v>39186.130000000005</v>
      </c>
    </row>
    <row r="16" spans="1:16" ht="12.75">
      <c r="A16" s="2" t="s">
        <v>27</v>
      </c>
      <c r="B16" s="3">
        <v>42014</v>
      </c>
      <c r="C16" s="3">
        <v>40246</v>
      </c>
      <c r="D16" s="3">
        <f t="shared" si="1"/>
        <v>-65505</v>
      </c>
      <c r="E16" s="3">
        <v>7031.7</v>
      </c>
      <c r="F16" s="3">
        <v>1923.2</v>
      </c>
      <c r="G16" s="3">
        <v>0</v>
      </c>
      <c r="H16" s="3">
        <v>6307.11</v>
      </c>
      <c r="I16" s="3">
        <v>353.48</v>
      </c>
      <c r="J16" s="3">
        <f t="shared" si="0"/>
        <v>1664.68</v>
      </c>
      <c r="K16" s="3">
        <v>8077.93</v>
      </c>
      <c r="L16" s="3">
        <v>4468.85</v>
      </c>
      <c r="M16" s="3">
        <v>8303.83</v>
      </c>
      <c r="N16" s="3">
        <v>2115.03</v>
      </c>
      <c r="O16" s="3"/>
      <c r="P16">
        <f t="shared" si="2"/>
        <v>40245.81</v>
      </c>
    </row>
    <row r="17" spans="1:16" ht="12.75">
      <c r="A17" s="2" t="s">
        <v>15</v>
      </c>
      <c r="B17" s="3">
        <v>49201</v>
      </c>
      <c r="C17" s="3">
        <v>61310</v>
      </c>
      <c r="D17" s="3">
        <f t="shared" si="1"/>
        <v>-77614</v>
      </c>
      <c r="E17" s="3">
        <v>7031.7</v>
      </c>
      <c r="F17" s="3">
        <v>1923.2</v>
      </c>
      <c r="G17" s="3">
        <v>0</v>
      </c>
      <c r="H17" s="3">
        <v>6307.11</v>
      </c>
      <c r="I17" s="3">
        <v>0</v>
      </c>
      <c r="J17" s="3">
        <f>1445.4+285.28</f>
        <v>1730.68</v>
      </c>
      <c r="K17" s="3">
        <v>30275.44</v>
      </c>
      <c r="L17" s="3">
        <v>4373.77</v>
      </c>
      <c r="M17" s="6">
        <v>6402.19</v>
      </c>
      <c r="N17" s="3">
        <v>3266.18</v>
      </c>
      <c r="O17" s="3"/>
      <c r="P17">
        <f t="shared" si="2"/>
        <v>61310.27</v>
      </c>
    </row>
    <row r="18" spans="1:16" ht="12.75">
      <c r="A18" s="2" t="s">
        <v>16</v>
      </c>
      <c r="B18" s="6">
        <v>49201</v>
      </c>
      <c r="C18" s="6">
        <v>38904</v>
      </c>
      <c r="D18" s="3">
        <f t="shared" si="1"/>
        <v>-67317</v>
      </c>
      <c r="E18" s="3">
        <v>7031.7</v>
      </c>
      <c r="F18" s="3">
        <v>1923.2</v>
      </c>
      <c r="G18" s="3">
        <v>0</v>
      </c>
      <c r="H18" s="3">
        <v>6307.11</v>
      </c>
      <c r="I18" s="3">
        <v>0</v>
      </c>
      <c r="J18" s="3">
        <f>1445.4+285.28</f>
        <v>1730.68</v>
      </c>
      <c r="K18" s="6">
        <v>8748.98</v>
      </c>
      <c r="L18" s="6">
        <v>3708.2</v>
      </c>
      <c r="M18" s="6">
        <v>7416.4</v>
      </c>
      <c r="N18" s="6">
        <v>2037.86</v>
      </c>
      <c r="O18" s="6"/>
      <c r="P18">
        <f t="shared" si="2"/>
        <v>38904.13</v>
      </c>
    </row>
    <row r="19" spans="1:16" ht="12.75">
      <c r="A19" s="2" t="s">
        <v>17</v>
      </c>
      <c r="B19" s="6">
        <v>42688</v>
      </c>
      <c r="C19" s="7">
        <v>58944</v>
      </c>
      <c r="D19" s="3">
        <f t="shared" si="1"/>
        <v>-83573</v>
      </c>
      <c r="E19" s="3">
        <v>7031.7</v>
      </c>
      <c r="F19" s="3">
        <v>1923.2</v>
      </c>
      <c r="G19" s="7">
        <v>0</v>
      </c>
      <c r="H19" s="3">
        <v>6307.11</v>
      </c>
      <c r="I19" s="7">
        <v>353.48</v>
      </c>
      <c r="J19" s="3">
        <v>1730.68</v>
      </c>
      <c r="K19" s="7">
        <v>27653.25</v>
      </c>
      <c r="L19" s="7">
        <v>3644.81</v>
      </c>
      <c r="M19" s="7">
        <v>7162.84</v>
      </c>
      <c r="N19" s="7">
        <v>3136.43</v>
      </c>
      <c r="O19" s="7"/>
      <c r="P19">
        <f t="shared" si="2"/>
        <v>58943.49999999999</v>
      </c>
    </row>
    <row r="20" spans="1:16" ht="12.75">
      <c r="A20" s="2" t="s">
        <v>18</v>
      </c>
      <c r="B20" s="3">
        <v>42016</v>
      </c>
      <c r="C20" s="3">
        <v>41194</v>
      </c>
      <c r="D20" s="3">
        <f t="shared" si="1"/>
        <v>-82751</v>
      </c>
      <c r="E20" s="3">
        <v>7031.7</v>
      </c>
      <c r="F20" s="3">
        <v>1923.2</v>
      </c>
      <c r="G20" s="3">
        <v>0</v>
      </c>
      <c r="H20" s="3">
        <v>6307.11</v>
      </c>
      <c r="I20" s="3">
        <v>0</v>
      </c>
      <c r="J20" s="3">
        <f>1445.4+285.28+0</f>
        <v>1730.68</v>
      </c>
      <c r="K20" s="3">
        <v>11800.41</v>
      </c>
      <c r="L20" s="3">
        <v>3898.36</v>
      </c>
      <c r="M20" s="3">
        <v>6338.8</v>
      </c>
      <c r="N20" s="3">
        <v>2163.38</v>
      </c>
      <c r="O20" s="3"/>
      <c r="P20">
        <f t="shared" si="2"/>
        <v>41193.64</v>
      </c>
    </row>
    <row r="21" spans="1:16" ht="12.75">
      <c r="A21" s="2" t="s">
        <v>19</v>
      </c>
      <c r="B21" s="3">
        <v>47175</v>
      </c>
      <c r="C21" s="3">
        <v>88532</v>
      </c>
      <c r="D21" s="3">
        <f t="shared" si="1"/>
        <v>-124108</v>
      </c>
      <c r="E21" s="3">
        <v>7031.7</v>
      </c>
      <c r="F21" s="3">
        <v>1923.2</v>
      </c>
      <c r="G21" s="3">
        <v>0</v>
      </c>
      <c r="H21" s="3">
        <v>6307.11</v>
      </c>
      <c r="I21" s="3">
        <v>0</v>
      </c>
      <c r="J21" s="3">
        <f>1445.4+285.28+0</f>
        <v>1730.68</v>
      </c>
      <c r="K21" s="3">
        <v>54895.17</v>
      </c>
      <c r="L21" s="3">
        <v>4056.83</v>
      </c>
      <c r="M21" s="3">
        <v>7828.42</v>
      </c>
      <c r="N21" s="3">
        <v>4758.46</v>
      </c>
      <c r="O21" s="3"/>
      <c r="P21">
        <f t="shared" si="2"/>
        <v>88531.57</v>
      </c>
    </row>
    <row r="22" spans="1:16" ht="12.75">
      <c r="A22" s="2" t="s">
        <v>21</v>
      </c>
      <c r="B22" s="3">
        <v>59767</v>
      </c>
      <c r="C22" s="3">
        <v>100190</v>
      </c>
      <c r="D22" s="10">
        <f t="shared" si="1"/>
        <v>-164531</v>
      </c>
      <c r="E22" s="3">
        <v>7562.98</v>
      </c>
      <c r="F22" s="3">
        <v>1923.2</v>
      </c>
      <c r="G22" s="3">
        <v>2884.15</v>
      </c>
      <c r="H22" s="3">
        <v>6307.11</v>
      </c>
      <c r="I22" s="3">
        <v>353.48</v>
      </c>
      <c r="J22" s="3">
        <f>1445.4+285.28</f>
        <v>1730.68</v>
      </c>
      <c r="K22" s="3">
        <v>52669.35</v>
      </c>
      <c r="L22" s="3">
        <v>4754.1</v>
      </c>
      <c r="M22" s="3">
        <v>7638.25</v>
      </c>
      <c r="N22" s="3">
        <v>5397.6</v>
      </c>
      <c r="O22" s="3">
        <v>8969.4</v>
      </c>
      <c r="P22">
        <f>E22+F22+G22+H22+I22+J22+K22+L22+M22+N22+O22</f>
        <v>100190.3</v>
      </c>
    </row>
    <row r="23" spans="1:16" ht="12.75">
      <c r="A23" s="5" t="s">
        <v>20</v>
      </c>
      <c r="B23" s="5">
        <f>SUM(B11:B22)</f>
        <v>533910</v>
      </c>
      <c r="C23" s="5">
        <f>SUM(C11:C22)</f>
        <v>620664</v>
      </c>
      <c r="D23" s="5"/>
      <c r="E23" s="5">
        <f aca="true" t="shared" si="3" ref="E23:N23">SUM(E11:E22)</f>
        <v>80421.66999999998</v>
      </c>
      <c r="F23" s="5">
        <f t="shared" si="3"/>
        <v>20734.500000000004</v>
      </c>
      <c r="G23" s="5">
        <f t="shared" si="3"/>
        <v>2884.15</v>
      </c>
      <c r="H23" s="5">
        <f t="shared" si="3"/>
        <v>75653.62</v>
      </c>
      <c r="I23" s="5">
        <f t="shared" si="3"/>
        <v>1413.92</v>
      </c>
      <c r="J23" s="5">
        <f t="shared" si="3"/>
        <v>20372.16</v>
      </c>
      <c r="K23" s="5">
        <f t="shared" si="3"/>
        <v>244254.9</v>
      </c>
      <c r="L23" s="5">
        <f t="shared" si="3"/>
        <v>48935.51</v>
      </c>
      <c r="M23" s="5">
        <f t="shared" si="3"/>
        <v>84115.87000000001</v>
      </c>
      <c r="N23" s="5">
        <f t="shared" si="3"/>
        <v>32908.25</v>
      </c>
      <c r="O23" s="5">
        <f>O22</f>
        <v>8969.4</v>
      </c>
      <c r="P23">
        <f>E23+F23+G23+H23+I23+J23+K23+L23+M23+N23+O23</f>
        <v>620663.9500000001</v>
      </c>
    </row>
  </sheetData>
  <sheetProtection/>
  <mergeCells count="16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2019-03-20T10:00:16Z</dcterms:modified>
  <cp:category/>
  <cp:version/>
  <cp:contentType/>
  <cp:contentStatus/>
</cp:coreProperties>
</file>