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<sst xmlns="http://schemas.openxmlformats.org/spreadsheetml/2006/main" count="32" uniqueCount="32">
  <si>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</si>
  <si>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</si>
  <si>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</si>
  <si>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</si>
  <si>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</si>
  <si>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</si>
  <si>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</si>
  <si>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</si>
  <si>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</si>
  <si>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</si>
  <si>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</si>
  <si>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</si>
  <si>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</si>
  <si>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</si>
  <si>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</si>
  <si>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</si>
  <si>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</si>
  <si>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</si>
  <si>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</si>
  <si>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</si>
  <si>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</si>
  <si>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</si>
  <si>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</si>
  <si>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</si>
  <si>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</si>
  <si>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</si>
  <si>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</si>
  <si>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</si>
  <si>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</si>
  <si>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</si>
  <si>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2018 год по ул. Белякова д.6 </t>
  </si>
  <si>
    <t>на 01.01.18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</si>
</sst>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P22" sqref="P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9.875" style="0" customWidth="1"/>
    <col min="7" max="7" width="6.125" style="0" customWidth="1"/>
    <col min="9" max="9" width="7.125" style="0" customWidth="1"/>
    <col min="10" max="10" width="7.37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21" t="s">
        <v>23</v>
      </c>
      <c r="B6" s="24" t="s">
        <v>0</v>
      </c>
      <c r="C6" s="24" t="s">
        <v>1</v>
      </c>
      <c r="D6" s="24" t="s">
        <v>2</v>
      </c>
      <c r="E6" s="27" t="s">
        <v>8</v>
      </c>
      <c r="F6" s="28"/>
      <c r="G6" s="29"/>
      <c r="H6" s="12" t="s">
        <v>5</v>
      </c>
      <c r="I6" s="13"/>
      <c r="J6" s="9" t="s">
        <v>28</v>
      </c>
      <c r="K6" s="9" t="s">
        <v>7</v>
      </c>
      <c r="L6" s="9" t="s">
        <v>9</v>
      </c>
      <c r="M6" s="9" t="s">
        <v>10</v>
      </c>
      <c r="N6" s="9" t="s">
        <v>25</v>
      </c>
      <c r="O6" s="19" t="s">
        <v>29</v>
      </c>
    </row>
    <row r="7" spans="1:15" ht="12.75" customHeight="1">
      <c r="A7" s="22"/>
      <c r="B7" s="25"/>
      <c r="C7" s="25"/>
      <c r="D7" s="25"/>
      <c r="E7" s="14" t="s">
        <v>3</v>
      </c>
      <c r="F7" s="14" t="s">
        <v>4</v>
      </c>
      <c r="G7" s="30" t="s">
        <v>22</v>
      </c>
      <c r="H7" s="14" t="s">
        <v>24</v>
      </c>
      <c r="I7" s="14" t="s">
        <v>6</v>
      </c>
      <c r="J7" s="17"/>
      <c r="K7" s="10"/>
      <c r="L7" s="10"/>
      <c r="M7" s="10"/>
      <c r="N7" s="10"/>
      <c r="O7" s="20"/>
    </row>
    <row r="8" spans="1:15" ht="12.75">
      <c r="A8" s="22"/>
      <c r="B8" s="25"/>
      <c r="C8" s="25"/>
      <c r="D8" s="25"/>
      <c r="E8" s="15"/>
      <c r="F8" s="15"/>
      <c r="G8" s="31"/>
      <c r="H8" s="15"/>
      <c r="I8" s="15"/>
      <c r="J8" s="17"/>
      <c r="K8" s="10"/>
      <c r="L8" s="10"/>
      <c r="M8" s="10"/>
      <c r="N8" s="10"/>
      <c r="O8" s="20"/>
    </row>
    <row r="9" spans="1:15" ht="12.75">
      <c r="A9" s="23"/>
      <c r="B9" s="26"/>
      <c r="C9" s="26"/>
      <c r="D9" s="26"/>
      <c r="E9" s="16"/>
      <c r="F9" s="16"/>
      <c r="G9" s="32"/>
      <c r="H9" s="16"/>
      <c r="I9" s="16"/>
      <c r="J9" s="18"/>
      <c r="K9" s="11"/>
      <c r="L9" s="11"/>
      <c r="M9" s="11"/>
      <c r="N9" s="11"/>
      <c r="O9" s="20"/>
    </row>
    <row r="10" spans="1:15" ht="12.75">
      <c r="A10" s="2" t="s">
        <v>31</v>
      </c>
      <c r="B10" s="3"/>
      <c r="C10" s="3"/>
      <c r="D10" s="3">
        <v>-203091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37651</v>
      </c>
      <c r="C11" s="3">
        <v>36455</v>
      </c>
      <c r="D11" s="3">
        <f>D10+B11-C11</f>
        <v>-201895</v>
      </c>
      <c r="E11" s="3">
        <v>6821.36</v>
      </c>
      <c r="F11" s="3">
        <v>2404</v>
      </c>
      <c r="G11" s="3">
        <v>0</v>
      </c>
      <c r="H11" s="3">
        <v>5631.91</v>
      </c>
      <c r="I11" s="3">
        <v>0</v>
      </c>
      <c r="J11" s="3">
        <f aca="true" t="shared" si="0" ref="J11:J16">6324.34+226.47</f>
        <v>6550.81</v>
      </c>
      <c r="K11" s="3">
        <v>4106.71</v>
      </c>
      <c r="L11" s="3">
        <v>3726.16</v>
      </c>
      <c r="M11" s="3">
        <v>5575.02</v>
      </c>
      <c r="N11" s="3">
        <v>1639.38</v>
      </c>
      <c r="O11" s="3">
        <v>0</v>
      </c>
      <c r="P11">
        <f>E11+F11+G11+H11+I11+J11+K11+L11+M11+N11</f>
        <v>36455.35</v>
      </c>
    </row>
    <row r="12" spans="1:16" ht="12.75">
      <c r="A12" s="2" t="s">
        <v>12</v>
      </c>
      <c r="B12" s="3">
        <v>49976</v>
      </c>
      <c r="C12" s="3">
        <v>48461</v>
      </c>
      <c r="D12" s="3">
        <f aca="true" t="shared" si="1" ref="D12:D22">D11+B12-C12</f>
        <v>-200380</v>
      </c>
      <c r="E12" s="3">
        <v>6821.35</v>
      </c>
      <c r="F12" s="3">
        <v>2404</v>
      </c>
      <c r="G12" s="3">
        <v>0</v>
      </c>
      <c r="H12" s="3">
        <v>5660.36</v>
      </c>
      <c r="I12" s="3">
        <v>0</v>
      </c>
      <c r="J12" s="3">
        <f t="shared" si="0"/>
        <v>6550.81</v>
      </c>
      <c r="K12" s="3">
        <v>15141.16</v>
      </c>
      <c r="L12" s="3">
        <v>3441.72</v>
      </c>
      <c r="M12" s="3">
        <v>6143.9</v>
      </c>
      <c r="N12" s="3">
        <v>2297.52</v>
      </c>
      <c r="O12" s="3"/>
      <c r="P12">
        <f aca="true" t="shared" si="2" ref="P12:P21">E12+F12+G12+H12+I12+J12+K12+L12+M12+N12</f>
        <v>48460.82</v>
      </c>
    </row>
    <row r="13" spans="1:16" ht="12.75">
      <c r="A13" s="2" t="s">
        <v>13</v>
      </c>
      <c r="B13" s="3">
        <v>46727</v>
      </c>
      <c r="C13" s="3">
        <v>55136</v>
      </c>
      <c r="D13" s="3">
        <f t="shared" si="1"/>
        <v>-208789</v>
      </c>
      <c r="E13" s="3">
        <v>6671.1</v>
      </c>
      <c r="F13" s="3">
        <v>2404</v>
      </c>
      <c r="G13" s="3">
        <v>0</v>
      </c>
      <c r="H13" s="3">
        <v>5660.36</v>
      </c>
      <c r="I13" s="3">
        <v>0</v>
      </c>
      <c r="J13" s="3">
        <f t="shared" si="0"/>
        <v>6550.81</v>
      </c>
      <c r="K13" s="3">
        <v>20719.34</v>
      </c>
      <c r="L13" s="3">
        <v>4010.6</v>
      </c>
      <c r="M13" s="3">
        <v>6456.79</v>
      </c>
      <c r="N13" s="3">
        <v>2663.49</v>
      </c>
      <c r="O13" s="3">
        <v>0</v>
      </c>
      <c r="P13">
        <f t="shared" si="2"/>
        <v>55136.49</v>
      </c>
    </row>
    <row r="14" spans="1:16" ht="12.75">
      <c r="A14" s="2" t="s">
        <v>14</v>
      </c>
      <c r="B14" s="3">
        <v>39802</v>
      </c>
      <c r="C14" s="3">
        <v>36563</v>
      </c>
      <c r="D14" s="3">
        <f t="shared" si="1"/>
        <v>-205550</v>
      </c>
      <c r="E14" s="3">
        <v>6671.1</v>
      </c>
      <c r="F14" s="3">
        <v>2404</v>
      </c>
      <c r="G14" s="3">
        <v>0</v>
      </c>
      <c r="H14" s="3">
        <v>5660.36</v>
      </c>
      <c r="I14" s="3">
        <v>0</v>
      </c>
      <c r="J14" s="3">
        <f t="shared" si="0"/>
        <v>6550.81</v>
      </c>
      <c r="K14" s="3">
        <v>4415.23</v>
      </c>
      <c r="L14" s="3">
        <v>3498.61</v>
      </c>
      <c r="M14" s="3">
        <v>5717.24</v>
      </c>
      <c r="N14" s="3">
        <v>1645.26</v>
      </c>
      <c r="O14" s="3">
        <v>0</v>
      </c>
      <c r="P14">
        <f t="shared" si="2"/>
        <v>36562.61</v>
      </c>
    </row>
    <row r="15" spans="1:16" ht="12.75">
      <c r="A15" s="2" t="s">
        <v>26</v>
      </c>
      <c r="B15" s="3">
        <v>40664</v>
      </c>
      <c r="C15" s="3">
        <v>46978</v>
      </c>
      <c r="D15" s="3">
        <f t="shared" si="1"/>
        <v>-211864</v>
      </c>
      <c r="E15" s="3">
        <v>6220.35</v>
      </c>
      <c r="F15" s="3">
        <v>2404</v>
      </c>
      <c r="G15" s="3">
        <v>0</v>
      </c>
      <c r="H15" s="3">
        <v>5660.36</v>
      </c>
      <c r="I15" s="3">
        <v>0</v>
      </c>
      <c r="J15" s="3">
        <f t="shared" si="0"/>
        <v>6550.81</v>
      </c>
      <c r="K15" s="3">
        <v>14881.12</v>
      </c>
      <c r="L15" s="3">
        <v>3299.5</v>
      </c>
      <c r="M15" s="3">
        <v>5745.68</v>
      </c>
      <c r="N15" s="3">
        <v>2216.24</v>
      </c>
      <c r="O15" s="3"/>
      <c r="P15">
        <f t="shared" si="2"/>
        <v>46978.06</v>
      </c>
    </row>
    <row r="16" spans="1:16" ht="12.75">
      <c r="A16" s="2" t="s">
        <v>27</v>
      </c>
      <c r="B16" s="3">
        <v>38254</v>
      </c>
      <c r="C16" s="3">
        <v>43878</v>
      </c>
      <c r="D16" s="3">
        <f t="shared" si="1"/>
        <v>-217488</v>
      </c>
      <c r="E16" s="3">
        <v>6220.35</v>
      </c>
      <c r="F16" s="3">
        <v>2404</v>
      </c>
      <c r="G16" s="3">
        <v>0</v>
      </c>
      <c r="H16" s="3">
        <v>5660.36</v>
      </c>
      <c r="I16" s="3">
        <v>0</v>
      </c>
      <c r="J16" s="3">
        <f t="shared" si="0"/>
        <v>6550.81</v>
      </c>
      <c r="K16" s="3">
        <v>9533.23</v>
      </c>
      <c r="L16" s="3">
        <v>4010.6</v>
      </c>
      <c r="M16" s="3">
        <v>7452.33</v>
      </c>
      <c r="N16" s="3">
        <v>2046.29</v>
      </c>
      <c r="O16" s="3"/>
      <c r="P16">
        <f t="shared" si="2"/>
        <v>43877.97</v>
      </c>
    </row>
    <row r="17" spans="1:16" ht="12.75">
      <c r="A17" s="2" t="s">
        <v>15</v>
      </c>
      <c r="B17" s="3">
        <v>43995</v>
      </c>
      <c r="C17" s="3">
        <v>50888</v>
      </c>
      <c r="D17" s="3">
        <f t="shared" si="1"/>
        <v>-224381</v>
      </c>
      <c r="E17" s="3">
        <v>6220.35</v>
      </c>
      <c r="F17" s="3">
        <v>2404</v>
      </c>
      <c r="G17" s="3">
        <v>0</v>
      </c>
      <c r="H17" s="3">
        <v>5660.36</v>
      </c>
      <c r="I17" s="3">
        <v>0</v>
      </c>
      <c r="J17" s="3">
        <f>226.47</f>
        <v>226.47</v>
      </c>
      <c r="K17" s="3">
        <v>23928.56</v>
      </c>
      <c r="L17" s="3">
        <v>3925.27</v>
      </c>
      <c r="M17" s="3">
        <v>5745.68</v>
      </c>
      <c r="N17" s="3">
        <v>2777.29</v>
      </c>
      <c r="O17" s="3"/>
      <c r="P17">
        <f t="shared" si="2"/>
        <v>50887.979999999996</v>
      </c>
    </row>
    <row r="18" spans="1:16" ht="12.75">
      <c r="A18" s="2" t="s">
        <v>16</v>
      </c>
      <c r="B18" s="7">
        <v>43995</v>
      </c>
      <c r="C18" s="8">
        <v>33353</v>
      </c>
      <c r="D18" s="3">
        <f t="shared" si="1"/>
        <v>-213739</v>
      </c>
      <c r="E18" s="3">
        <v>6220.35</v>
      </c>
      <c r="F18" s="3">
        <v>2404</v>
      </c>
      <c r="G18" s="3">
        <v>0</v>
      </c>
      <c r="H18" s="3">
        <v>5660.36</v>
      </c>
      <c r="I18" s="3">
        <v>0</v>
      </c>
      <c r="J18" s="3">
        <f>226.47</f>
        <v>226.47</v>
      </c>
      <c r="K18" s="8">
        <v>7041.84</v>
      </c>
      <c r="L18" s="8">
        <v>3327.95</v>
      </c>
      <c r="M18" s="8">
        <v>6655.89</v>
      </c>
      <c r="N18" s="8">
        <v>1816</v>
      </c>
      <c r="O18" s="8"/>
      <c r="P18">
        <f t="shared" si="2"/>
        <v>33352.86</v>
      </c>
    </row>
    <row r="19" spans="1:16" ht="12.75">
      <c r="A19" s="2" t="s">
        <v>17</v>
      </c>
      <c r="B19" s="7">
        <v>48945</v>
      </c>
      <c r="C19" s="8">
        <v>31359</v>
      </c>
      <c r="D19" s="3">
        <f t="shared" si="1"/>
        <v>-196153</v>
      </c>
      <c r="E19" s="3">
        <v>6220.35</v>
      </c>
      <c r="F19" s="3">
        <v>2404</v>
      </c>
      <c r="G19" s="3">
        <v>0</v>
      </c>
      <c r="H19" s="3">
        <v>5660.36</v>
      </c>
      <c r="I19" s="3">
        <v>0</v>
      </c>
      <c r="J19" s="3">
        <f>226.47</f>
        <v>226.47</v>
      </c>
      <c r="K19" s="8">
        <v>5441.28</v>
      </c>
      <c r="L19" s="8">
        <v>3271.06</v>
      </c>
      <c r="M19" s="8">
        <v>6428.34</v>
      </c>
      <c r="N19" s="8">
        <v>1706.67</v>
      </c>
      <c r="O19" s="8"/>
      <c r="P19">
        <f t="shared" si="2"/>
        <v>31358.53</v>
      </c>
    </row>
    <row r="20" spans="1:16" ht="12.75">
      <c r="A20" s="2" t="s">
        <v>18</v>
      </c>
      <c r="B20" s="3">
        <v>44413</v>
      </c>
      <c r="C20" s="3">
        <v>43990</v>
      </c>
      <c r="D20" s="3">
        <f t="shared" si="1"/>
        <v>-195730</v>
      </c>
      <c r="E20" s="3">
        <v>6220.35</v>
      </c>
      <c r="F20" s="3">
        <v>2404</v>
      </c>
      <c r="G20" s="3">
        <v>0</v>
      </c>
      <c r="H20" s="3">
        <v>5660.36</v>
      </c>
      <c r="I20" s="3">
        <v>0</v>
      </c>
      <c r="J20" s="3">
        <f>226.47</f>
        <v>226.47</v>
      </c>
      <c r="K20" s="3">
        <v>17892.49</v>
      </c>
      <c r="L20" s="3">
        <v>3498.61</v>
      </c>
      <c r="M20" s="3">
        <v>5688.8</v>
      </c>
      <c r="N20" s="3">
        <v>2399.15</v>
      </c>
      <c r="O20" s="3"/>
      <c r="P20">
        <f t="shared" si="2"/>
        <v>43990.23</v>
      </c>
    </row>
    <row r="21" spans="1:16" ht="12.75">
      <c r="A21" s="2" t="s">
        <v>19</v>
      </c>
      <c r="B21" s="3">
        <v>32900</v>
      </c>
      <c r="C21" s="3">
        <v>69950</v>
      </c>
      <c r="D21" s="3">
        <f t="shared" si="1"/>
        <v>-232780</v>
      </c>
      <c r="E21" s="3">
        <v>6272.76</v>
      </c>
      <c r="F21" s="3">
        <v>2404</v>
      </c>
      <c r="G21" s="3">
        <v>0</v>
      </c>
      <c r="H21" s="3">
        <v>5660.36</v>
      </c>
      <c r="I21" s="3">
        <v>0</v>
      </c>
      <c r="J21" s="3">
        <f>775.26+226.47</f>
        <v>1001.73</v>
      </c>
      <c r="K21" s="3">
        <v>40165.16</v>
      </c>
      <c r="L21" s="3">
        <v>3640.83</v>
      </c>
      <c r="M21" s="3">
        <v>7025.67</v>
      </c>
      <c r="N21" s="3">
        <v>3779.79</v>
      </c>
      <c r="O21" s="3"/>
      <c r="P21">
        <f t="shared" si="2"/>
        <v>69950.3</v>
      </c>
    </row>
    <row r="22" spans="1:16" ht="12.75">
      <c r="A22" s="2" t="s">
        <v>21</v>
      </c>
      <c r="B22" s="3">
        <v>42388</v>
      </c>
      <c r="C22" s="3">
        <v>105670</v>
      </c>
      <c r="D22" s="5">
        <f t="shared" si="1"/>
        <v>-296062</v>
      </c>
      <c r="E22" s="3">
        <v>6873.76</v>
      </c>
      <c r="F22" s="3">
        <v>2404</v>
      </c>
      <c r="G22" s="3">
        <v>2588.4</v>
      </c>
      <c r="H22" s="3">
        <v>5660.36</v>
      </c>
      <c r="I22" s="3">
        <v>0</v>
      </c>
      <c r="J22" s="3">
        <f>775.26+226.47</f>
        <v>1001.73</v>
      </c>
      <c r="K22" s="3">
        <v>62232.43</v>
      </c>
      <c r="L22" s="3">
        <v>4266.6</v>
      </c>
      <c r="M22" s="3">
        <v>6855</v>
      </c>
      <c r="N22" s="3">
        <v>5737.95</v>
      </c>
      <c r="O22" s="3">
        <v>8049.65</v>
      </c>
      <c r="P22">
        <f>E22+F22+G22+H22+I22+J22+K22+L22+M22+N22+O22</f>
        <v>105669.87999999999</v>
      </c>
    </row>
    <row r="23" spans="1:16" ht="12.75">
      <c r="A23" s="6" t="s">
        <v>20</v>
      </c>
      <c r="B23" s="6">
        <f>SUM(B11:B22)</f>
        <v>509710</v>
      </c>
      <c r="C23" s="6">
        <f>SUM(C11:C22)</f>
        <v>602681</v>
      </c>
      <c r="D23" s="6"/>
      <c r="E23" s="6">
        <f aca="true" t="shared" si="3" ref="E23:N23">SUM(E11:E22)</f>
        <v>77453.52999999998</v>
      </c>
      <c r="F23" s="6">
        <f t="shared" si="3"/>
        <v>28848</v>
      </c>
      <c r="G23" s="6">
        <f t="shared" si="3"/>
        <v>2588.4</v>
      </c>
      <c r="H23" s="6">
        <f t="shared" si="3"/>
        <v>67895.87</v>
      </c>
      <c r="I23" s="6">
        <f t="shared" si="3"/>
        <v>0</v>
      </c>
      <c r="J23" s="6">
        <f t="shared" si="3"/>
        <v>42214.20000000001</v>
      </c>
      <c r="K23" s="6">
        <f t="shared" si="3"/>
        <v>225498.55</v>
      </c>
      <c r="L23" s="6">
        <f t="shared" si="3"/>
        <v>43917.51</v>
      </c>
      <c r="M23" s="6">
        <f t="shared" si="3"/>
        <v>75490.34</v>
      </c>
      <c r="N23" s="6">
        <f t="shared" si="3"/>
        <v>30725.030000000002</v>
      </c>
      <c r="O23" s="6">
        <f>O22</f>
        <v>8049.65</v>
      </c>
      <c r="P23">
        <f>E23+F23+G23+H23+I23+J23+K23+L23+M23+N23+O23</f>
        <v>602681.0800000001</v>
      </c>
    </row>
  </sheetData>
  <sheetProtection/>
  <mergeCells count="17"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6:I6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2012-10-26T15:36:14Z</cp:lastPrinted>
  <dcterms:created xsi:type="dcterms:W3CDTF">2012-09-02T06:37:17Z</dcterms:created>
  <dcterms:modified xsi:type="dcterms:W3CDTF">2019-03-20T09:37:19Z</dcterms:modified>
  <cp:category/>
  <cp:version/>
  <cp:contentType/>
  <cp:contentStatus/>
</cp:coreProperties>
</file>