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<sst xmlns="http://schemas.openxmlformats.org/spreadsheetml/2006/main" count="34" uniqueCount="34">
  <si>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</si>
  <si>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</si>
  <si>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</si>
  <si>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</si>
  <si>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</si>
  <si>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</si>
  <si>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</si>
  <si>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</si>
  <si>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</si>
  <si>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</si>
  <si>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</si>
  <si>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</si>
  <si>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</si>
  <si>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</si>
  <si>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</si>
  <si>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</si>
  <si>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</si>
  <si>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</si>
  <si>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</si>
  <si>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</si>
  <si>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</si>
  <si>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</si>
  <si>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</si>
  <si>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</si>
  <si>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</si>
  <si>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</si>
  <si>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3шт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</si>
  <si>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</si>
  <si>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</si>
  <si>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</si>
  <si>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</si>
  <si>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</si>
  <si>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2018 год по ул. Забайкальская д.11к1</t>
  </si>
  <si>
    <t>на 01.01.18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</si>
</sst>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PageLayoutView="0" workbookViewId="0" topLeftCell="A1">
      <selection activeCell="P24" sqref="P24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9.50390625" style="0" customWidth="1"/>
    <col min="7" max="7" width="7.50390625" style="0" customWidth="1"/>
    <col min="9" max="9" width="9.625" style="0" customWidth="1"/>
    <col min="10" max="10" width="10.125" style="0" customWidth="1"/>
    <col min="11" max="11" width="9.375" style="0" customWidth="1"/>
    <col min="16" max="16" width="8.50390625" style="0" customWidth="1"/>
  </cols>
  <sheetData>
    <row r="2" spans="3:12" ht="12.75">
      <c r="C2" s="1"/>
      <c r="D2" s="1" t="s">
        <v>32</v>
      </c>
      <c r="E2" s="1"/>
      <c r="F2" s="1"/>
      <c r="G2" s="1"/>
      <c r="H2" s="1"/>
      <c r="I2" s="1"/>
      <c r="J2" s="1"/>
      <c r="K2" s="1"/>
      <c r="L2" s="1"/>
    </row>
    <row r="3" spans="3:12" ht="12.75">
      <c r="C3" s="1"/>
      <c r="D3" s="1"/>
      <c r="E3" s="1"/>
      <c r="F3" s="1"/>
      <c r="G3" s="1"/>
      <c r="H3" s="1"/>
      <c r="I3" s="1"/>
      <c r="J3" s="1"/>
      <c r="K3" s="1"/>
      <c r="L3" s="1"/>
    </row>
    <row r="6" spans="1:16" ht="12.75">
      <c r="A6" s="26" t="s">
        <v>24</v>
      </c>
      <c r="B6" s="29" t="s">
        <v>0</v>
      </c>
      <c r="C6" s="29" t="s">
        <v>1</v>
      </c>
      <c r="D6" s="29" t="s">
        <v>2</v>
      </c>
      <c r="E6" s="32" t="s">
        <v>8</v>
      </c>
      <c r="F6" s="33"/>
      <c r="G6" s="34"/>
      <c r="H6" s="14" t="s">
        <v>5</v>
      </c>
      <c r="I6" s="15"/>
      <c r="J6" s="16"/>
      <c r="K6" s="23" t="s">
        <v>11</v>
      </c>
      <c r="L6" s="11" t="s">
        <v>7</v>
      </c>
      <c r="M6" s="11" t="s">
        <v>9</v>
      </c>
      <c r="N6" s="11" t="s">
        <v>10</v>
      </c>
      <c r="O6" s="11" t="s">
        <v>27</v>
      </c>
      <c r="P6" s="9" t="s">
        <v>31</v>
      </c>
    </row>
    <row r="7" spans="1:16" ht="12.75" customHeight="1">
      <c r="A7" s="27"/>
      <c r="B7" s="30"/>
      <c r="C7" s="30"/>
      <c r="D7" s="30"/>
      <c r="E7" s="17" t="s">
        <v>3</v>
      </c>
      <c r="F7" s="17" t="s">
        <v>4</v>
      </c>
      <c r="G7" s="35" t="s">
        <v>23</v>
      </c>
      <c r="H7" s="17" t="s">
        <v>25</v>
      </c>
      <c r="I7" s="17" t="s">
        <v>6</v>
      </c>
      <c r="J7" s="20" t="s">
        <v>30</v>
      </c>
      <c r="K7" s="24"/>
      <c r="L7" s="12"/>
      <c r="M7" s="12"/>
      <c r="N7" s="12"/>
      <c r="O7" s="12"/>
      <c r="P7" s="10"/>
    </row>
    <row r="8" spans="1:16" ht="12.75">
      <c r="A8" s="27"/>
      <c r="B8" s="30"/>
      <c r="C8" s="30"/>
      <c r="D8" s="30"/>
      <c r="E8" s="18"/>
      <c r="F8" s="18"/>
      <c r="G8" s="36"/>
      <c r="H8" s="18"/>
      <c r="I8" s="18"/>
      <c r="J8" s="21"/>
      <c r="K8" s="24"/>
      <c r="L8" s="12"/>
      <c r="M8" s="12"/>
      <c r="N8" s="12"/>
      <c r="O8" s="12"/>
      <c r="P8" s="10"/>
    </row>
    <row r="9" spans="1:16" ht="12.75">
      <c r="A9" s="28"/>
      <c r="B9" s="31"/>
      <c r="C9" s="31"/>
      <c r="D9" s="31"/>
      <c r="E9" s="19"/>
      <c r="F9" s="19"/>
      <c r="G9" s="37"/>
      <c r="H9" s="19"/>
      <c r="I9" s="19"/>
      <c r="J9" s="22"/>
      <c r="K9" s="25"/>
      <c r="L9" s="13"/>
      <c r="M9" s="13"/>
      <c r="N9" s="13"/>
      <c r="O9" s="13"/>
      <c r="P9" s="10"/>
    </row>
    <row r="10" spans="1:16" ht="12.75">
      <c r="A10" s="2" t="s">
        <v>33</v>
      </c>
      <c r="B10" s="3"/>
      <c r="C10" s="3"/>
      <c r="D10" s="3">
        <v>-56643</v>
      </c>
      <c r="E10" s="3"/>
      <c r="F10" s="4"/>
      <c r="G10" s="3"/>
      <c r="H10" s="3"/>
      <c r="I10" s="3"/>
      <c r="J10" s="3"/>
      <c r="K10" s="3" t="s">
        <v>26</v>
      </c>
      <c r="L10" s="3"/>
      <c r="M10" s="3"/>
      <c r="N10" s="3"/>
      <c r="O10" s="3"/>
      <c r="P10" s="3"/>
    </row>
    <row r="11" spans="1:17" ht="12.75">
      <c r="A11" s="2" t="s">
        <v>12</v>
      </c>
      <c r="B11" s="3">
        <v>108592</v>
      </c>
      <c r="C11" s="3">
        <v>99193</v>
      </c>
      <c r="D11" s="3">
        <f>D10+B11-C11</f>
        <v>-47244</v>
      </c>
      <c r="E11" s="3">
        <v>4808</v>
      </c>
      <c r="F11" s="3">
        <v>3606</v>
      </c>
      <c r="G11" s="3">
        <v>0</v>
      </c>
      <c r="H11" s="3">
        <v>11772.09</v>
      </c>
      <c r="I11" s="3">
        <v>0</v>
      </c>
      <c r="J11" s="3">
        <f aca="true" t="shared" si="0" ref="J11:J16">13847.73+1010.39+6359.27</f>
        <v>21217.39</v>
      </c>
      <c r="K11" s="3">
        <v>18915</v>
      </c>
      <c r="L11" s="3">
        <v>15157.89</v>
      </c>
      <c r="M11" s="3">
        <v>7788.61</v>
      </c>
      <c r="N11" s="3">
        <v>11653.18</v>
      </c>
      <c r="O11" s="3">
        <v>4274.64</v>
      </c>
      <c r="P11" s="3">
        <v>0</v>
      </c>
      <c r="Q11">
        <f>E11+F11+G11+H11+I11+J11+K11+L11+M11+N11+O11</f>
        <v>99192.8</v>
      </c>
    </row>
    <row r="12" spans="1:17" ht="12.75">
      <c r="A12" s="2" t="s">
        <v>13</v>
      </c>
      <c r="B12" s="3">
        <v>99241</v>
      </c>
      <c r="C12" s="3">
        <v>111796</v>
      </c>
      <c r="D12" s="3">
        <f aca="true" t="shared" si="1" ref="D12:D22">D11+B12-C12</f>
        <v>-59799</v>
      </c>
      <c r="E12" s="3">
        <v>4808</v>
      </c>
      <c r="F12" s="3">
        <v>5457.08</v>
      </c>
      <c r="G12" s="3">
        <v>0</v>
      </c>
      <c r="H12" s="3">
        <v>11831.55</v>
      </c>
      <c r="I12" s="3">
        <v>0</v>
      </c>
      <c r="J12" s="3">
        <f t="shared" si="0"/>
        <v>21217.39</v>
      </c>
      <c r="K12" s="3">
        <v>18915</v>
      </c>
      <c r="L12" s="3">
        <v>24564.97</v>
      </c>
      <c r="M12" s="3">
        <v>7194.06</v>
      </c>
      <c r="N12" s="3">
        <v>12842.28</v>
      </c>
      <c r="O12" s="3">
        <v>4965.55</v>
      </c>
      <c r="P12" s="3"/>
      <c r="Q12">
        <f aca="true" t="shared" si="2" ref="Q12:Q21">E12+F12+G12+H12+I12+J12+K12+L12+M12+N12+O12</f>
        <v>111795.87999999999</v>
      </c>
    </row>
    <row r="13" spans="1:17" ht="12.75">
      <c r="A13" s="2" t="s">
        <v>14</v>
      </c>
      <c r="B13" s="3">
        <v>124328</v>
      </c>
      <c r="C13" s="3">
        <v>145167</v>
      </c>
      <c r="D13" s="3">
        <f t="shared" si="1"/>
        <v>-80638</v>
      </c>
      <c r="E13" s="3">
        <v>5469.1</v>
      </c>
      <c r="F13" s="3">
        <v>6454.74</v>
      </c>
      <c r="G13" s="3">
        <v>0</v>
      </c>
      <c r="H13" s="3">
        <v>11831.55</v>
      </c>
      <c r="I13" s="3">
        <v>405.28</v>
      </c>
      <c r="J13" s="3">
        <f t="shared" si="0"/>
        <v>21217.39</v>
      </c>
      <c r="K13" s="3">
        <v>19652.07</v>
      </c>
      <c r="L13" s="3">
        <v>51462.75</v>
      </c>
      <c r="M13" s="3">
        <v>8383.16</v>
      </c>
      <c r="N13" s="3">
        <v>13496.29</v>
      </c>
      <c r="O13" s="3">
        <v>6794.99</v>
      </c>
      <c r="P13" s="3">
        <v>0</v>
      </c>
      <c r="Q13">
        <f t="shared" si="2"/>
        <v>145167.32</v>
      </c>
    </row>
    <row r="14" spans="1:17" ht="12.75">
      <c r="A14" s="2" t="s">
        <v>15</v>
      </c>
      <c r="B14" s="3">
        <v>106572</v>
      </c>
      <c r="C14" s="3">
        <v>230172</v>
      </c>
      <c r="D14" s="3">
        <f t="shared" si="1"/>
        <v>-204238</v>
      </c>
      <c r="E14" s="3">
        <v>5469.1</v>
      </c>
      <c r="F14" s="3">
        <v>6454.74</v>
      </c>
      <c r="G14" s="3">
        <v>0</v>
      </c>
      <c r="H14" s="3">
        <v>11831.55</v>
      </c>
      <c r="I14" s="3">
        <v>0</v>
      </c>
      <c r="J14" s="3">
        <f t="shared" si="0"/>
        <v>21217.39</v>
      </c>
      <c r="K14" s="3">
        <v>18915</v>
      </c>
      <c r="L14" s="3">
        <v>135565.54</v>
      </c>
      <c r="M14" s="3">
        <v>7312.97</v>
      </c>
      <c r="N14" s="3">
        <v>11950.46</v>
      </c>
      <c r="O14" s="3">
        <v>11454.96</v>
      </c>
      <c r="P14" s="3"/>
      <c r="Q14">
        <f t="shared" si="2"/>
        <v>230171.71</v>
      </c>
    </row>
    <row r="15" spans="1:17" ht="12.75">
      <c r="A15" s="2" t="s">
        <v>28</v>
      </c>
      <c r="B15" s="3">
        <v>106572</v>
      </c>
      <c r="C15" s="3">
        <v>111629</v>
      </c>
      <c r="D15" s="3">
        <f t="shared" si="1"/>
        <v>-209295</v>
      </c>
      <c r="E15" s="3">
        <v>5288.8</v>
      </c>
      <c r="F15" s="3">
        <v>6454.74</v>
      </c>
      <c r="G15" s="3">
        <v>0</v>
      </c>
      <c r="H15" s="3">
        <v>11831.55</v>
      </c>
      <c r="I15" s="3">
        <v>0</v>
      </c>
      <c r="J15" s="3">
        <f t="shared" si="0"/>
        <v>21217.39</v>
      </c>
      <c r="K15" s="3">
        <v>18915</v>
      </c>
      <c r="L15" s="3">
        <v>24058.13</v>
      </c>
      <c r="M15" s="3">
        <v>6896.78</v>
      </c>
      <c r="N15" s="3">
        <v>12009.91</v>
      </c>
      <c r="O15" s="3">
        <v>4956.38</v>
      </c>
      <c r="P15" s="3"/>
      <c r="Q15">
        <f t="shared" si="2"/>
        <v>111628.68000000001</v>
      </c>
    </row>
    <row r="16" spans="1:17" ht="12.75">
      <c r="A16" s="2" t="s">
        <v>29</v>
      </c>
      <c r="B16" s="3">
        <v>125405</v>
      </c>
      <c r="C16" s="3">
        <v>149753</v>
      </c>
      <c r="D16" s="3">
        <f t="shared" si="1"/>
        <v>-233643</v>
      </c>
      <c r="E16" s="3">
        <v>5288.8</v>
      </c>
      <c r="F16" s="3">
        <v>6454.74</v>
      </c>
      <c r="G16" s="3">
        <v>0</v>
      </c>
      <c r="H16" s="3">
        <v>11831.55</v>
      </c>
      <c r="I16" s="3">
        <v>405.28</v>
      </c>
      <c r="J16" s="3">
        <f t="shared" si="0"/>
        <v>21217.39</v>
      </c>
      <c r="K16" s="3">
        <v>18915</v>
      </c>
      <c r="L16" s="3">
        <v>54633.94</v>
      </c>
      <c r="M16" s="3">
        <v>8383.16</v>
      </c>
      <c r="N16" s="3">
        <v>15577.21</v>
      </c>
      <c r="O16" s="3">
        <v>7046.4</v>
      </c>
      <c r="P16" s="3"/>
      <c r="Q16">
        <f t="shared" si="2"/>
        <v>149753.47</v>
      </c>
    </row>
    <row r="17" spans="1:17" ht="12.75">
      <c r="A17" s="2" t="s">
        <v>16</v>
      </c>
      <c r="B17" s="3">
        <v>109043</v>
      </c>
      <c r="C17" s="3">
        <v>109697</v>
      </c>
      <c r="D17" s="3">
        <f t="shared" si="1"/>
        <v>-234297</v>
      </c>
      <c r="E17" s="3">
        <v>5957.11</v>
      </c>
      <c r="F17" s="3">
        <v>6454.74</v>
      </c>
      <c r="G17" s="3">
        <v>0</v>
      </c>
      <c r="H17" s="3">
        <v>11831.55</v>
      </c>
      <c r="I17" s="3">
        <v>0</v>
      </c>
      <c r="J17" s="3">
        <f>13847.73+1010.39+6359.27</f>
        <v>21217.39</v>
      </c>
      <c r="K17" s="3">
        <v>18915</v>
      </c>
      <c r="L17" s="3">
        <v>20018.54</v>
      </c>
      <c r="M17" s="3">
        <v>8204.79</v>
      </c>
      <c r="N17" s="7">
        <v>12247.73</v>
      </c>
      <c r="O17" s="3">
        <v>4850.51</v>
      </c>
      <c r="P17" s="3"/>
      <c r="Q17">
        <f t="shared" si="2"/>
        <v>109697.35999999999</v>
      </c>
    </row>
    <row r="18" spans="1:17" ht="12.75">
      <c r="A18" s="2" t="s">
        <v>17</v>
      </c>
      <c r="B18" s="3">
        <v>109043</v>
      </c>
      <c r="C18" s="7">
        <v>314585</v>
      </c>
      <c r="D18" s="3">
        <f t="shared" si="1"/>
        <v>-439839</v>
      </c>
      <c r="E18" s="3">
        <v>5957.11</v>
      </c>
      <c r="F18" s="3">
        <v>6454.74</v>
      </c>
      <c r="G18" s="3">
        <v>0</v>
      </c>
      <c r="H18" s="3">
        <v>11831.55</v>
      </c>
      <c r="I18" s="7">
        <v>0</v>
      </c>
      <c r="J18" s="3">
        <f>13847.73+1010.39+4642.79</f>
        <v>19500.91</v>
      </c>
      <c r="K18" s="3">
        <v>18915</v>
      </c>
      <c r="L18" s="7">
        <v>214880.27</v>
      </c>
      <c r="M18" s="7">
        <v>6956.24</v>
      </c>
      <c r="N18" s="7">
        <v>13912.47</v>
      </c>
      <c r="O18" s="7">
        <v>16176.63</v>
      </c>
      <c r="P18" s="7"/>
      <c r="Q18">
        <f t="shared" si="2"/>
        <v>314584.9199999999</v>
      </c>
    </row>
    <row r="19" spans="1:17" ht="12.75">
      <c r="A19" s="2" t="s">
        <v>18</v>
      </c>
      <c r="B19" s="3">
        <v>111023</v>
      </c>
      <c r="C19" s="8">
        <v>141085</v>
      </c>
      <c r="D19" s="3">
        <f t="shared" si="1"/>
        <v>-469901</v>
      </c>
      <c r="E19" s="3">
        <v>5957.11</v>
      </c>
      <c r="F19" s="3">
        <v>6454.74</v>
      </c>
      <c r="G19" s="3">
        <v>0</v>
      </c>
      <c r="H19" s="3">
        <v>11831.55</v>
      </c>
      <c r="I19" s="8">
        <v>405.28</v>
      </c>
      <c r="J19" s="3">
        <f>13847.73+1010.39+4642.79</f>
        <v>19500.91</v>
      </c>
      <c r="K19" s="3">
        <v>18915</v>
      </c>
      <c r="L19" s="8">
        <v>51080.98</v>
      </c>
      <c r="M19" s="8">
        <v>6837.33</v>
      </c>
      <c r="N19" s="8">
        <v>13436.83</v>
      </c>
      <c r="O19" s="8">
        <v>6665.29</v>
      </c>
      <c r="P19" s="8"/>
      <c r="Q19">
        <f t="shared" si="2"/>
        <v>141085.02000000002</v>
      </c>
    </row>
    <row r="20" spans="1:17" ht="12.75">
      <c r="A20" s="2" t="s">
        <v>19</v>
      </c>
      <c r="B20" s="3">
        <v>123743</v>
      </c>
      <c r="C20" s="3">
        <v>97747</v>
      </c>
      <c r="D20" s="3">
        <f t="shared" si="1"/>
        <v>-443905</v>
      </c>
      <c r="E20" s="3">
        <v>5288.8</v>
      </c>
      <c r="F20" s="3">
        <v>6454.74</v>
      </c>
      <c r="G20" s="3">
        <v>0</v>
      </c>
      <c r="H20" s="3">
        <v>11831.55</v>
      </c>
      <c r="I20" s="3">
        <v>0</v>
      </c>
      <c r="J20" s="3">
        <f>13847.73+751.68+3891.11</f>
        <v>18490.52</v>
      </c>
      <c r="K20" s="3">
        <v>18915</v>
      </c>
      <c r="L20" s="3">
        <v>13218.03</v>
      </c>
      <c r="M20" s="3">
        <v>7312.97</v>
      </c>
      <c r="N20" s="3">
        <v>11891</v>
      </c>
      <c r="O20" s="3">
        <v>4344.9</v>
      </c>
      <c r="P20" s="3"/>
      <c r="Q20">
        <f t="shared" si="2"/>
        <v>97747.51</v>
      </c>
    </row>
    <row r="21" spans="1:17" ht="12.75">
      <c r="A21" s="2" t="s">
        <v>20</v>
      </c>
      <c r="B21" s="3">
        <v>116800</v>
      </c>
      <c r="C21" s="3">
        <v>117331</v>
      </c>
      <c r="D21" s="3">
        <f t="shared" si="1"/>
        <v>-444436</v>
      </c>
      <c r="E21" s="3">
        <v>5288.8</v>
      </c>
      <c r="F21" s="3">
        <v>6541.76</v>
      </c>
      <c r="G21" s="3">
        <v>0</v>
      </c>
      <c r="H21" s="3">
        <v>11831.55</v>
      </c>
      <c r="I21" s="3">
        <v>0</v>
      </c>
      <c r="J21" s="3">
        <f>13847.73+751.68+3891.11</f>
        <v>18490.52</v>
      </c>
      <c r="K21" s="3">
        <v>31728</v>
      </c>
      <c r="L21" s="3">
        <v>15736.31</v>
      </c>
      <c r="M21" s="3">
        <v>7610.24</v>
      </c>
      <c r="N21" s="3">
        <v>14685.39</v>
      </c>
      <c r="O21" s="3">
        <v>5418.48</v>
      </c>
      <c r="P21" s="3"/>
      <c r="Q21">
        <f t="shared" si="2"/>
        <v>117331.05</v>
      </c>
    </row>
    <row r="22" spans="1:17" ht="12.75">
      <c r="A22" s="2" t="s">
        <v>22</v>
      </c>
      <c r="B22" s="3">
        <v>123776</v>
      </c>
      <c r="C22" s="3">
        <v>123532</v>
      </c>
      <c r="D22" s="5">
        <f t="shared" si="1"/>
        <v>-444192</v>
      </c>
      <c r="E22" s="3">
        <v>5288.8</v>
      </c>
      <c r="F22" s="3">
        <v>6533.59</v>
      </c>
      <c r="G22" s="3">
        <v>5410.41</v>
      </c>
      <c r="H22" s="3">
        <v>11831.55</v>
      </c>
      <c r="I22" s="3">
        <v>405.28</v>
      </c>
      <c r="J22" s="3">
        <f>3891.11+751.68+3891.11</f>
        <v>8533.9</v>
      </c>
      <c r="K22" s="3">
        <v>19650.57</v>
      </c>
      <c r="L22" s="3">
        <v>19501.02</v>
      </c>
      <c r="M22" s="3">
        <v>8918.25</v>
      </c>
      <c r="N22" s="3">
        <v>14328.66</v>
      </c>
      <c r="O22" s="3">
        <v>6304.25</v>
      </c>
      <c r="P22" s="3">
        <v>16825.77</v>
      </c>
      <c r="Q22">
        <f>E22+F22+G22+H22+I22+J22+K22+L22+M22+N22+O22+P22</f>
        <v>123532.05</v>
      </c>
    </row>
    <row r="23" spans="1:17" ht="12.75">
      <c r="A23" s="6" t="s">
        <v>21</v>
      </c>
      <c r="B23" s="6">
        <f>SUM(B11:B22)</f>
        <v>1364138</v>
      </c>
      <c r="C23" s="6">
        <f>SUM(C11:C22)</f>
        <v>1751687</v>
      </c>
      <c r="D23" s="6"/>
      <c r="E23" s="6">
        <f aca="true" t="shared" si="3" ref="E23:O23">SUM(E11:E22)</f>
        <v>64869.530000000006</v>
      </c>
      <c r="F23" s="6">
        <f t="shared" si="3"/>
        <v>73776.34999999998</v>
      </c>
      <c r="G23" s="6">
        <f t="shared" si="3"/>
        <v>5410.41</v>
      </c>
      <c r="H23" s="6">
        <f t="shared" si="3"/>
        <v>141919.14</v>
      </c>
      <c r="I23" s="6">
        <f t="shared" si="3"/>
        <v>1621.12</v>
      </c>
      <c r="J23" s="6">
        <f t="shared" si="3"/>
        <v>233038.48999999996</v>
      </c>
      <c r="K23" s="6">
        <f t="shared" si="3"/>
        <v>241265.64</v>
      </c>
      <c r="L23" s="6">
        <f t="shared" si="3"/>
        <v>639878.3700000001</v>
      </c>
      <c r="M23" s="6">
        <f t="shared" si="3"/>
        <v>91798.56000000001</v>
      </c>
      <c r="N23" s="6">
        <f t="shared" si="3"/>
        <v>158031.41</v>
      </c>
      <c r="O23" s="6">
        <f t="shared" si="3"/>
        <v>83252.97999999998</v>
      </c>
      <c r="P23" s="3">
        <f>P22</f>
        <v>16825.77</v>
      </c>
      <c r="Q23">
        <f>E23+F23+G23+H23+I23+J23+K23+L23+M23+N23+O23+P23</f>
        <v>1751687.77</v>
      </c>
    </row>
  </sheetData>
  <sheetProtection/>
  <mergeCells count="18">
    <mergeCell ref="A6:A9"/>
    <mergeCell ref="B6:B9"/>
    <mergeCell ref="C6:C9"/>
    <mergeCell ref="M6:M9"/>
    <mergeCell ref="D6:D9"/>
    <mergeCell ref="E6:G6"/>
    <mergeCell ref="E7:E9"/>
    <mergeCell ref="F7:F9"/>
    <mergeCell ref="G7:G9"/>
    <mergeCell ref="P6:P9"/>
    <mergeCell ref="N6:N9"/>
    <mergeCell ref="O6:O9"/>
    <mergeCell ref="H6:J6"/>
    <mergeCell ref="H7:H9"/>
    <mergeCell ref="I7:I9"/>
    <mergeCell ref="J7:J9"/>
    <mergeCell ref="K6:K9"/>
    <mergeCell ref="L6:L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2012-10-26T15:36:14Z</cp:lastPrinted>
  <dcterms:created xsi:type="dcterms:W3CDTF">2012-09-02T06:37:17Z</dcterms:created>
  <dcterms:modified xsi:type="dcterms:W3CDTF">2019-03-22T06:32:41Z</dcterms:modified>
  <cp:category/>
  <cp:version/>
  <cp:contentType/>
  <cp:contentStatus/>
</cp:coreProperties>
</file>