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<sst xmlns="http://schemas.openxmlformats.org/spreadsheetml/2006/main" count="32" uniqueCount="32">
  <si>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</si>
  <si>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</si>
  <si>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</si>
  <si>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</si>
  <si>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</si>
  <si>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</si>
  <si>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</si>
  <si>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</si>
  <si>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</si>
  <si>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</si>
  <si>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</si>
  <si>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</si>
  <si>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</si>
  <si>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</si>
  <si>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</si>
  <si>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</si>
  <si>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</si>
  <si>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</si>
  <si>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</si>
  <si>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</si>
  <si>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</si>
  <si>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</si>
  <si>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</si>
  <si>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</si>
  <si>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</si>
  <si>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</si>
  <si>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</si>
  <si>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</si>
  <si>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</si>
  <si>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</si>
  <si>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2018 год по ул. Белякова д.9 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</si>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</sst>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625" style="0" customWidth="1"/>
    <col min="7" max="7" width="6.125" style="0" customWidth="1"/>
    <col min="9" max="9" width="7.125" style="0" customWidth="1"/>
    <col min="10" max="10" width="7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14" t="s">
        <v>5</v>
      </c>
      <c r="I6" s="15"/>
      <c r="J6" s="11" t="s">
        <v>28</v>
      </c>
      <c r="K6" s="11" t="s">
        <v>7</v>
      </c>
      <c r="L6" s="11" t="s">
        <v>9</v>
      </c>
      <c r="M6" s="11" t="s">
        <v>10</v>
      </c>
      <c r="N6" s="11" t="s">
        <v>25</v>
      </c>
      <c r="O6" s="9" t="s">
        <v>29</v>
      </c>
    </row>
    <row r="7" spans="1:15" ht="12.75" customHeight="1">
      <c r="A7" s="22"/>
      <c r="B7" s="25"/>
      <c r="C7" s="25"/>
      <c r="D7" s="25"/>
      <c r="E7" s="16" t="s">
        <v>3</v>
      </c>
      <c r="F7" s="16" t="s">
        <v>4</v>
      </c>
      <c r="G7" s="30" t="s">
        <v>22</v>
      </c>
      <c r="H7" s="16" t="s">
        <v>24</v>
      </c>
      <c r="I7" s="16" t="s">
        <v>6</v>
      </c>
      <c r="J7" s="19"/>
      <c r="K7" s="12"/>
      <c r="L7" s="12"/>
      <c r="M7" s="12"/>
      <c r="N7" s="12"/>
      <c r="O7" s="10"/>
    </row>
    <row r="8" spans="1:15" ht="12.75">
      <c r="A8" s="22"/>
      <c r="B8" s="25"/>
      <c r="C8" s="25"/>
      <c r="D8" s="25"/>
      <c r="E8" s="17"/>
      <c r="F8" s="17"/>
      <c r="G8" s="31"/>
      <c r="H8" s="17"/>
      <c r="I8" s="17"/>
      <c r="J8" s="19"/>
      <c r="K8" s="12"/>
      <c r="L8" s="12"/>
      <c r="M8" s="12"/>
      <c r="N8" s="12"/>
      <c r="O8" s="10"/>
    </row>
    <row r="9" spans="1:15" ht="12.75">
      <c r="A9" s="23"/>
      <c r="B9" s="26"/>
      <c r="C9" s="26"/>
      <c r="D9" s="26"/>
      <c r="E9" s="18"/>
      <c r="F9" s="18"/>
      <c r="G9" s="32"/>
      <c r="H9" s="18"/>
      <c r="I9" s="18"/>
      <c r="J9" s="20"/>
      <c r="K9" s="13"/>
      <c r="L9" s="13"/>
      <c r="M9" s="13"/>
      <c r="N9" s="13"/>
      <c r="O9" s="10"/>
    </row>
    <row r="10" spans="1:15" ht="12.75">
      <c r="A10" s="2" t="s">
        <v>31</v>
      </c>
      <c r="B10" s="3"/>
      <c r="C10" s="3"/>
      <c r="D10" s="3">
        <v>200621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57543</v>
      </c>
      <c r="C11" s="3">
        <v>36804</v>
      </c>
      <c r="D11" s="3">
        <f>D10+B11-C11</f>
        <v>221360</v>
      </c>
      <c r="E11" s="3">
        <v>516.86</v>
      </c>
      <c r="F11" s="3">
        <v>1803</v>
      </c>
      <c r="G11" s="3">
        <v>0</v>
      </c>
      <c r="H11" s="3">
        <v>7267.99</v>
      </c>
      <c r="I11" s="3">
        <v>0</v>
      </c>
      <c r="J11" s="3">
        <f aca="true" t="shared" si="0" ref="J11:J16">2349.16+293.7</f>
        <v>2642.8599999999997</v>
      </c>
      <c r="K11" s="3">
        <v>10697.47</v>
      </c>
      <c r="L11" s="3">
        <v>4808.62</v>
      </c>
      <c r="M11" s="3">
        <v>7194.57</v>
      </c>
      <c r="N11" s="3">
        <v>1872.73</v>
      </c>
      <c r="O11" s="3">
        <v>0</v>
      </c>
      <c r="P11">
        <f>E11+F11+G11+H11+I11+J11+K11+L11+M11+N11</f>
        <v>36804.1</v>
      </c>
    </row>
    <row r="12" spans="1:16" ht="12.75">
      <c r="A12" s="2" t="s">
        <v>12</v>
      </c>
      <c r="B12" s="3">
        <v>56420</v>
      </c>
      <c r="C12" s="3">
        <v>43181</v>
      </c>
      <c r="D12" s="3">
        <f aca="true" t="shared" si="1" ref="D12:D22">D11+B12-C12</f>
        <v>234599</v>
      </c>
      <c r="E12" s="3">
        <v>9171.26</v>
      </c>
      <c r="F12" s="3">
        <v>2090.28</v>
      </c>
      <c r="G12" s="3">
        <v>0</v>
      </c>
      <c r="H12" s="3">
        <v>7304.69</v>
      </c>
      <c r="I12" s="3">
        <v>0</v>
      </c>
      <c r="J12" s="3">
        <f t="shared" si="0"/>
        <v>2642.8599999999997</v>
      </c>
      <c r="K12" s="3">
        <v>7379.14</v>
      </c>
      <c r="L12" s="3">
        <v>4441.55</v>
      </c>
      <c r="M12" s="3">
        <v>7928.71</v>
      </c>
      <c r="N12" s="3">
        <v>2222.31</v>
      </c>
      <c r="O12" s="3">
        <v>0</v>
      </c>
      <c r="P12">
        <f aca="true" t="shared" si="2" ref="P12:P21">E12+F12+G12+H12+I12+J12+K12+L12+M12+N12</f>
        <v>43180.799999999996</v>
      </c>
    </row>
    <row r="13" spans="1:16" ht="12.75">
      <c r="A13" s="2" t="s">
        <v>13</v>
      </c>
      <c r="B13" s="3">
        <v>56044</v>
      </c>
      <c r="C13" s="3">
        <v>47874</v>
      </c>
      <c r="D13" s="3">
        <f t="shared" si="1"/>
        <v>242769</v>
      </c>
      <c r="E13" s="3">
        <v>9392.76</v>
      </c>
      <c r="F13" s="3">
        <v>1442.4</v>
      </c>
      <c r="G13" s="3">
        <v>0</v>
      </c>
      <c r="H13" s="3">
        <v>7304.69</v>
      </c>
      <c r="I13" s="3">
        <v>514.68</v>
      </c>
      <c r="J13" s="3">
        <f t="shared" si="0"/>
        <v>2642.8599999999997</v>
      </c>
      <c r="K13" s="3">
        <v>10588.77</v>
      </c>
      <c r="L13" s="3">
        <v>5175.69</v>
      </c>
      <c r="M13" s="3">
        <v>8332.49</v>
      </c>
      <c r="N13" s="3">
        <v>2479.59</v>
      </c>
      <c r="O13" s="3">
        <v>0</v>
      </c>
      <c r="P13">
        <f t="shared" si="2"/>
        <v>47873.92999999999</v>
      </c>
    </row>
    <row r="14" spans="1:16" ht="12.75">
      <c r="A14" s="2" t="s">
        <v>14</v>
      </c>
      <c r="B14" s="3">
        <v>54926</v>
      </c>
      <c r="C14" s="3">
        <v>44810</v>
      </c>
      <c r="D14" s="3">
        <f t="shared" si="1"/>
        <v>252885</v>
      </c>
      <c r="E14" s="3">
        <v>9392.76</v>
      </c>
      <c r="F14" s="3">
        <v>1442.4</v>
      </c>
      <c r="G14" s="3">
        <v>0</v>
      </c>
      <c r="H14" s="3">
        <v>7304.69</v>
      </c>
      <c r="I14" s="3">
        <v>0</v>
      </c>
      <c r="J14" s="3">
        <f t="shared" si="0"/>
        <v>2642.8599999999997</v>
      </c>
      <c r="K14" s="3">
        <v>9822.62</v>
      </c>
      <c r="L14" s="3">
        <v>4514.96</v>
      </c>
      <c r="M14" s="3">
        <v>7378.11</v>
      </c>
      <c r="N14" s="3">
        <v>2311.62</v>
      </c>
      <c r="O14" s="3">
        <v>0</v>
      </c>
      <c r="P14">
        <f t="shared" si="2"/>
        <v>44810.020000000004</v>
      </c>
    </row>
    <row r="15" spans="1:16" ht="12.75">
      <c r="A15" s="2" t="s">
        <v>26</v>
      </c>
      <c r="B15" s="3">
        <v>66883</v>
      </c>
      <c r="C15" s="3">
        <v>44309</v>
      </c>
      <c r="D15" s="3">
        <f t="shared" si="1"/>
        <v>275459</v>
      </c>
      <c r="E15" s="3">
        <v>8714.5</v>
      </c>
      <c r="F15" s="3">
        <v>1442.4</v>
      </c>
      <c r="G15" s="3">
        <v>0</v>
      </c>
      <c r="H15" s="3">
        <v>7304.69</v>
      </c>
      <c r="I15" s="3">
        <v>0</v>
      </c>
      <c r="J15" s="3">
        <f t="shared" si="0"/>
        <v>2642.8599999999997</v>
      </c>
      <c r="K15" s="3">
        <v>10247.53</v>
      </c>
      <c r="L15" s="3">
        <v>4258.01</v>
      </c>
      <c r="M15" s="3">
        <v>7414.81</v>
      </c>
      <c r="N15" s="3">
        <v>2284.15</v>
      </c>
      <c r="O15" s="3"/>
      <c r="P15">
        <f t="shared" si="2"/>
        <v>44308.950000000004</v>
      </c>
    </row>
    <row r="16" spans="1:16" ht="12.75">
      <c r="A16" s="2" t="s">
        <v>27</v>
      </c>
      <c r="B16" s="3">
        <v>64360</v>
      </c>
      <c r="C16" s="3">
        <v>47530</v>
      </c>
      <c r="D16" s="3">
        <f t="shared" si="1"/>
        <v>292289</v>
      </c>
      <c r="E16" s="3">
        <v>8714.5</v>
      </c>
      <c r="F16" s="3">
        <v>1442.4</v>
      </c>
      <c r="G16" s="3">
        <v>0</v>
      </c>
      <c r="H16" s="3">
        <v>7304.69</v>
      </c>
      <c r="I16" s="3">
        <v>514.68</v>
      </c>
      <c r="J16" s="3">
        <f t="shared" si="0"/>
        <v>2642.8599999999997</v>
      </c>
      <c r="K16" s="3">
        <v>9657.61</v>
      </c>
      <c r="L16" s="3">
        <v>5175.68</v>
      </c>
      <c r="M16" s="3">
        <v>9617.23</v>
      </c>
      <c r="N16" s="3">
        <v>2460.75</v>
      </c>
      <c r="O16" s="3"/>
      <c r="P16">
        <f t="shared" si="2"/>
        <v>47530.399999999994</v>
      </c>
    </row>
    <row r="17" spans="1:16" ht="12.75">
      <c r="A17" s="2" t="s">
        <v>15</v>
      </c>
      <c r="B17" s="3">
        <v>63686</v>
      </c>
      <c r="C17" s="3">
        <v>91169</v>
      </c>
      <c r="D17" s="3">
        <f t="shared" si="1"/>
        <v>264806</v>
      </c>
      <c r="E17" s="3">
        <v>8714.5</v>
      </c>
      <c r="F17" s="3">
        <v>1386.87</v>
      </c>
      <c r="G17" s="3">
        <v>0</v>
      </c>
      <c r="H17" s="3">
        <v>7304.69</v>
      </c>
      <c r="I17" s="3">
        <v>0</v>
      </c>
      <c r="J17" s="3">
        <f>2461.56+293.7</f>
        <v>2755.2599999999998</v>
      </c>
      <c r="K17" s="3">
        <v>53680.85</v>
      </c>
      <c r="L17" s="3">
        <v>5065.56</v>
      </c>
      <c r="M17" s="3">
        <v>7414.81</v>
      </c>
      <c r="N17" s="3">
        <v>4846.9</v>
      </c>
      <c r="O17" s="3"/>
      <c r="P17">
        <f t="shared" si="2"/>
        <v>91169.43999999999</v>
      </c>
    </row>
    <row r="18" spans="1:16" ht="12.75">
      <c r="A18" s="2" t="s">
        <v>16</v>
      </c>
      <c r="B18" s="7">
        <v>63686</v>
      </c>
      <c r="C18" s="8">
        <v>41859</v>
      </c>
      <c r="D18" s="3">
        <f t="shared" si="1"/>
        <v>286633</v>
      </c>
      <c r="E18" s="3">
        <v>8714.5</v>
      </c>
      <c r="F18" s="3">
        <v>1386.87</v>
      </c>
      <c r="G18" s="3">
        <v>0</v>
      </c>
      <c r="H18" s="3">
        <v>7304.69</v>
      </c>
      <c r="I18" s="3">
        <v>0</v>
      </c>
      <c r="J18" s="3">
        <f>2461.56+293.7</f>
        <v>2755.2599999999998</v>
      </c>
      <c r="K18" s="8">
        <v>6670.03</v>
      </c>
      <c r="L18" s="8">
        <v>4294.72</v>
      </c>
      <c r="M18" s="8">
        <v>8589.44</v>
      </c>
      <c r="N18" s="8">
        <v>2143.69</v>
      </c>
      <c r="O18" s="8"/>
      <c r="P18">
        <f t="shared" si="2"/>
        <v>41859.2</v>
      </c>
    </row>
    <row r="19" spans="1:16" ht="12.75">
      <c r="A19" s="2" t="s">
        <v>17</v>
      </c>
      <c r="B19" s="7">
        <v>58585</v>
      </c>
      <c r="C19" s="8">
        <v>55803</v>
      </c>
      <c r="D19" s="3">
        <f t="shared" si="1"/>
        <v>289415</v>
      </c>
      <c r="E19" s="3">
        <v>8714.5</v>
      </c>
      <c r="F19" s="3">
        <v>2404</v>
      </c>
      <c r="G19" s="8">
        <v>0</v>
      </c>
      <c r="H19" s="3">
        <v>7304.69</v>
      </c>
      <c r="I19" s="8">
        <v>514.68</v>
      </c>
      <c r="J19" s="3">
        <f>2461.56+293.7</f>
        <v>2755.2599999999998</v>
      </c>
      <c r="K19" s="8">
        <v>18684.62</v>
      </c>
      <c r="L19" s="8">
        <v>4221.31</v>
      </c>
      <c r="M19" s="8">
        <v>8295.78</v>
      </c>
      <c r="N19" s="8">
        <v>2908.1</v>
      </c>
      <c r="O19" s="8"/>
      <c r="P19">
        <f t="shared" si="2"/>
        <v>55802.939999999995</v>
      </c>
    </row>
    <row r="20" spans="1:16" ht="12.75">
      <c r="A20" s="2" t="s">
        <v>18</v>
      </c>
      <c r="B20" s="3">
        <v>62966</v>
      </c>
      <c r="C20" s="3">
        <v>45411</v>
      </c>
      <c r="D20" s="3">
        <f t="shared" si="1"/>
        <v>306970</v>
      </c>
      <c r="E20" s="3">
        <v>8702.48</v>
      </c>
      <c r="F20" s="3">
        <v>2404</v>
      </c>
      <c r="G20" s="3">
        <v>0</v>
      </c>
      <c r="H20" s="3">
        <v>7304.69</v>
      </c>
      <c r="I20" s="3">
        <v>0</v>
      </c>
      <c r="J20" s="3">
        <f>2461.56+293.7</f>
        <v>2755.2599999999998</v>
      </c>
      <c r="K20" s="3">
        <v>10050.13</v>
      </c>
      <c r="L20" s="3">
        <v>4514.961</v>
      </c>
      <c r="M20" s="3">
        <v>7341.4</v>
      </c>
      <c r="N20" s="3">
        <v>2338.42</v>
      </c>
      <c r="O20" s="3"/>
      <c r="P20">
        <f t="shared" si="2"/>
        <v>45411.341</v>
      </c>
    </row>
    <row r="21" spans="1:16" ht="12.75">
      <c r="A21" s="2" t="s">
        <v>19</v>
      </c>
      <c r="B21" s="3">
        <v>56742</v>
      </c>
      <c r="C21" s="3">
        <v>49245</v>
      </c>
      <c r="D21" s="3">
        <f t="shared" si="1"/>
        <v>314467</v>
      </c>
      <c r="E21" s="3">
        <v>4146.9</v>
      </c>
      <c r="F21" s="3">
        <v>2404</v>
      </c>
      <c r="G21" s="3">
        <v>0</v>
      </c>
      <c r="H21" s="3">
        <v>7304.69</v>
      </c>
      <c r="I21" s="3">
        <v>0</v>
      </c>
      <c r="J21" s="3">
        <f>2461.56+293.7</f>
        <v>2755.2599999999998</v>
      </c>
      <c r="K21" s="3">
        <v>16320.89</v>
      </c>
      <c r="L21" s="3">
        <v>4698.5</v>
      </c>
      <c r="M21" s="3">
        <v>9066.63</v>
      </c>
      <c r="N21" s="3">
        <v>2548.61</v>
      </c>
      <c r="O21" s="3"/>
      <c r="P21">
        <f t="shared" si="2"/>
        <v>49245.479999999996</v>
      </c>
    </row>
    <row r="22" spans="1:16" ht="12.75">
      <c r="A22" s="2" t="s">
        <v>21</v>
      </c>
      <c r="B22" s="3">
        <v>62642</v>
      </c>
      <c r="C22" s="3">
        <v>77586</v>
      </c>
      <c r="D22" s="5">
        <f t="shared" si="1"/>
        <v>299523</v>
      </c>
      <c r="E22" s="3">
        <v>9716.97</v>
      </c>
      <c r="F22" s="3">
        <v>2404</v>
      </c>
      <c r="G22" s="3">
        <v>3340.34</v>
      </c>
      <c r="H22" s="3">
        <v>7304.69</v>
      </c>
      <c r="I22" s="3">
        <v>514.68</v>
      </c>
      <c r="J22" s="3">
        <f>2461.56+293.7</f>
        <v>2755.2599999999998</v>
      </c>
      <c r="K22" s="3">
        <v>22706.94</v>
      </c>
      <c r="L22" s="3">
        <v>5506.05</v>
      </c>
      <c r="M22" s="3">
        <v>8846.39</v>
      </c>
      <c r="N22" s="3">
        <v>4102.23</v>
      </c>
      <c r="O22" s="3">
        <v>10388.08</v>
      </c>
      <c r="P22">
        <f>E22+F22+G22+H22+I22+J22+K22+L22+M22+N22+O22</f>
        <v>77585.63</v>
      </c>
    </row>
    <row r="23" spans="1:16" ht="12.75">
      <c r="A23" s="6" t="s">
        <v>20</v>
      </c>
      <c r="B23" s="6">
        <f>SUM(B11:B22)</f>
        <v>724483</v>
      </c>
      <c r="C23" s="6">
        <f>SUM(C11:C22)</f>
        <v>625581</v>
      </c>
      <c r="D23" s="6"/>
      <c r="E23" s="6">
        <f aca="true" t="shared" si="3" ref="E23:N23">SUM(E11:E22)</f>
        <v>94612.48999999999</v>
      </c>
      <c r="F23" s="6">
        <f t="shared" si="3"/>
        <v>22052.62</v>
      </c>
      <c r="G23" s="6">
        <f t="shared" si="3"/>
        <v>3340.34</v>
      </c>
      <c r="H23" s="6">
        <f t="shared" si="3"/>
        <v>87619.58000000002</v>
      </c>
      <c r="I23" s="6">
        <f t="shared" si="3"/>
        <v>2058.72</v>
      </c>
      <c r="J23" s="6">
        <f t="shared" si="3"/>
        <v>32388.71999999999</v>
      </c>
      <c r="K23" s="6">
        <f t="shared" si="3"/>
        <v>186506.59999999998</v>
      </c>
      <c r="L23" s="6">
        <f t="shared" si="3"/>
        <v>56675.611000000004</v>
      </c>
      <c r="M23" s="6">
        <f t="shared" si="3"/>
        <v>97420.37</v>
      </c>
      <c r="N23" s="6">
        <f t="shared" si="3"/>
        <v>32519.099999999995</v>
      </c>
      <c r="O23" s="6">
        <f>O22</f>
        <v>10388.08</v>
      </c>
      <c r="P23">
        <f>E23+F23+G23+H23+I23+J23+K23+L23+M23+N23+O23</f>
        <v>625582.2309999999</v>
      </c>
    </row>
  </sheetData>
  <sheetProtection/>
  <mergeCells count="17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O6:O9"/>
    <mergeCell ref="M6:M9"/>
    <mergeCell ref="N6:N9"/>
    <mergeCell ref="H6:I6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2019-03-20T09:52:26Z</dcterms:modified>
  <cp:category/>
  <cp:version/>
  <cp:contentType/>
  <cp:contentStatus/>
</cp:coreProperties>
</file>