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<sst xmlns="http://schemas.openxmlformats.org/spreadsheetml/2006/main" count="162" uniqueCount="139">
  <si>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</si>
  <si>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</si>
  <si>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</si>
  <si>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</si>
  <si>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</si>
  <si>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</si>
  <si>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</si>
  <si>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</si>
  <si>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</si>
  <si>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</si>
  <si>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</si>
  <si>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</si>
  <si>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</si>
  <si>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</si>
  <si>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</si>
  <si>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</si>
  <si>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</si>
  <si>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</si>
  <si>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</si>
  <si>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</si>
  <si>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</si>
  <si>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</si>
  <si>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</si>
  <si>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</si>
  <si>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</si>
  <si>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</si>
  <si>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</si>
  <si>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</si>
  <si>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</si>
  <si>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</si>
  <si>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</si>
  <si>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</si>
  <si>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</si>
  <si>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</si>
  <si>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</si>
  <si>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</si>
  <si>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</si>
  <si>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</si>
  <si>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</si>
  <si>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</si>
  <si>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</si>
  <si>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</si>
  <si>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</si>
  <si>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</si>
  <si>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</si>
  <si>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</si>
  <si>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</si>
  <si>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</si>
  <si>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</si>
  <si>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</si>
  <si>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</si>
  <si>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</si>
  <si>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</si>
  <si>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</si>
  <si>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</si>
  <si>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</si>
  <si>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</si>
  <si>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</si>
  <si>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</si>
  <si>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</si>
  <si>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</si>
  <si>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</si>
  <si>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</si>
  <si>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</si>
  <si>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</si>
  <si>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</si>
  <si>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</si>
  <si>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</si>
  <si>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</si>
  <si>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</si>
  <si>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</si>
  <si>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</si>
  <si>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</si>
  <si>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</si>
  <si>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</si>
  <si>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</si>
  <si>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</si>
  <si>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</si>
  <si>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</si>
  <si>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</si>
  <si>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</si>
  <si>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</si>
  <si>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</si>
  <si>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</si>
  <si>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</si>
  <si>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</si>
  <si>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</si>
  <si>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</si>
  <si>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</si>
  <si>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</si>
  <si>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</si>
  <si>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</si>
  <si>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</si>
  <si>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</si>
  <si>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</si>
  <si>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</si>
  <si>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</si>
  <si>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</si>
  <si>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</si>
  <si>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</si>
  <si>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</si>
  <si>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</si>
  <si>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</si>
  <si>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</si>
  <si>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</si>
  <si>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</si>
  <si>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</si>
  <si>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</si>
  <si>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</si>
  <si>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</si>
  <si>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</si>
  <si>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</si>
  <si>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</si>
  <si>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</si>
  <si>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</si>
  <si>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</si>
  <si>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</si>
  <si>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</si>
  <si>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</si>
  <si>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</si>
  <si>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</si>
  <si>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</si>
  <si>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</si>
  <si>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</si>
  <si>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</si>
  <si>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</si>
  <si>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</si>
  <si>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</si>
  <si>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</si>
  <si>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</si>
  <si>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</si>
  <si>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</si>
  <si>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февраля</t>
  </si>
  <si>
    <t>за   февраль  2018 г.</t>
  </si>
  <si>
    <t>ост.на 01.03</t>
  </si>
  <si>
    <t>РГМЭК (нежилое пом-е (тех-е присоединение эл-ва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</si>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</sst>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17.28</v>
      </c>
      <c r="M20" s="34">
        <f>SUM(M6:M19)</f>
        <v>2374.0750080000003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4">
        <f>0.13*7.1</f>
        <v>0.9229999999999999</v>
      </c>
      <c r="M24" s="33">
        <f>L24*126.87*1.202*1.15</f>
        <v>161.868726123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5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/>
      <c r="L27" s="54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0.9229999999999999</v>
      </c>
      <c r="M36" s="35">
        <f>SUM(M24:M35)</f>
        <v>161.868726123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51055.1</v>
      </c>
      <c r="J40" s="45">
        <v>1</v>
      </c>
      <c r="K40" s="43" t="s">
        <v>135</v>
      </c>
      <c r="L40" s="23"/>
      <c r="M40" s="23">
        <v>550</v>
      </c>
    </row>
    <row r="41" spans="1:13" ht="12.75">
      <c r="A41" t="s">
        <v>7</v>
      </c>
      <c r="F41" s="5">
        <v>45695.68</v>
      </c>
      <c r="J41" s="45">
        <v>2</v>
      </c>
      <c r="K41" s="43" t="s">
        <v>137</v>
      </c>
      <c r="L41" s="23" t="s">
        <v>138</v>
      </c>
      <c r="M41" s="23">
        <f>13*14.01</f>
        <v>182.13</v>
      </c>
    </row>
    <row r="42" spans="2:13" ht="12.75">
      <c r="B42" t="s">
        <v>8</v>
      </c>
      <c r="F42" s="9">
        <f>F41/F40</f>
        <v>0.8950267456140523</v>
      </c>
      <c r="J42" s="45">
        <v>3</v>
      </c>
      <c r="K42" s="43"/>
      <c r="L42" s="23"/>
      <c r="M42" s="23"/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56420.2354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5">
        <f>(7200+430)*1.202</f>
        <v>9171.26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1739*1.202</f>
        <v>2090.278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11261.538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7304.692999999999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167088</v>
      </c>
      <c r="D58">
        <v>228897.7</v>
      </c>
      <c r="E58">
        <v>3670.7</v>
      </c>
      <c r="F58" s="36">
        <f>C58/D58*E58</f>
        <v>2679.493597358121</v>
      </c>
      <c r="J58" s="20"/>
      <c r="K58" s="20"/>
      <c r="L58" s="31" t="s">
        <v>65</v>
      </c>
      <c r="M58" s="28">
        <f>SUM(M40:M57)</f>
        <v>732.13</v>
      </c>
    </row>
    <row r="59" spans="1:6" ht="12.75">
      <c r="A59" t="s">
        <v>20</v>
      </c>
      <c r="F59" s="36">
        <f>M20</f>
        <v>2374.0750080000003</v>
      </c>
    </row>
    <row r="60" spans="1:6" ht="12.75">
      <c r="A60" t="s">
        <v>21</v>
      </c>
      <c r="F60" s="11">
        <f>M36</f>
        <v>161.868726123</v>
      </c>
    </row>
    <row r="61" spans="1:6" ht="12.75">
      <c r="A61" t="s">
        <v>70</v>
      </c>
      <c r="F61" s="5"/>
    </row>
    <row r="62" spans="1:6" ht="12.75">
      <c r="A62" t="s">
        <v>22</v>
      </c>
      <c r="F62" s="5">
        <f>M58</f>
        <v>732.13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0.39</v>
      </c>
      <c r="E65" t="s">
        <v>14</v>
      </c>
      <c r="F65" s="11">
        <f>B65*D65</f>
        <v>1431.5729999999999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7379.140331481121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0.25</v>
      </c>
      <c r="E70" t="s">
        <v>14</v>
      </c>
      <c r="F70" s="11">
        <f>B70*D70</f>
        <v>917.675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0.96</v>
      </c>
      <c r="E73" t="s">
        <v>14</v>
      </c>
      <c r="F73" s="5">
        <f>B73*D73</f>
        <v>3523.872</v>
      </c>
    </row>
    <row r="74" spans="1:6" ht="12.75">
      <c r="A74" s="10" t="s">
        <v>29</v>
      </c>
      <c r="F74" s="8">
        <f>F70+F73</f>
        <v>4441.547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2.16</v>
      </c>
      <c r="E77" t="s">
        <v>14</v>
      </c>
      <c r="F77" s="11">
        <f>B77*D77</f>
        <v>7928.712</v>
      </c>
    </row>
    <row r="78" spans="1:6" ht="12.75">
      <c r="A78" s="4" t="s">
        <v>31</v>
      </c>
      <c r="F78" s="32">
        <f>SUM(F77)</f>
        <v>7928.712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38315.63033148112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2222.306559225905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2349.16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43180.79689070703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43132</v>
      </c>
      <c r="C87" s="42">
        <v>221361</v>
      </c>
      <c r="D87" s="48">
        <f>F44</f>
        <v>56420.2354</v>
      </c>
      <c r="E87" s="48">
        <f>F85</f>
        <v>43180.79689070703</v>
      </c>
      <c r="F87" s="49">
        <f>C87+D87-E87</f>
        <v>234600.43850929296</v>
      </c>
    </row>
    <row r="89" spans="1:6" ht="13.5" thickBot="1">
      <c r="A89" t="s">
        <v>111</v>
      </c>
      <c r="C89" s="62">
        <v>43132</v>
      </c>
      <c r="D89" s="8" t="s">
        <v>112</v>
      </c>
      <c r="E89" s="62">
        <v>43159</v>
      </c>
      <c r="F89" t="s">
        <v>113</v>
      </c>
    </row>
    <row r="90" spans="1:7" ht="13.5" thickBot="1">
      <c r="A90" t="s">
        <v>114</v>
      </c>
      <c r="F90" s="63">
        <f>E87</f>
        <v>43180.79689070703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2017-08-21T12:45:18Z</cp:lastPrinted>
  <dcterms:created xsi:type="dcterms:W3CDTF">2008-08-18T07:30:19Z</dcterms:created>
  <dcterms:modified xsi:type="dcterms:W3CDTF">2018-04-25T09:45:56Z</dcterms:modified>
  <cp:category/>
  <cp:version/>
  <cp:contentType/>
  <cp:contentStatus/>
</cp:coreProperties>
</file>